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5 Whys Analysis"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calcPr calcId="124519" fullCalcOnLoad="1"/>
</workbook>
</file>

<file path=xl/styles.xml><?xml version="1.0" encoding="utf-8"?>
<styleSheet xmlns="http://schemas.openxmlformats.org/spreadsheetml/2006/main">
  <numFmts count="3">
    <numFmt numFmtId="164" formatCode="MM/DD/YYYY"/>
    <numFmt numFmtId="165" formatCode="0.0"/>
    <numFmt numFmtId="166" formatCode="0.0%"/>
  </numFmts>
  <fonts count="5">
    <font>
      <name val="Calibri"/>
      <family val="2"/>
      <color theme="1"/>
      <sz val="11"/>
      <scheme val="minor"/>
    </font>
    <font>
      <name val="Calibri"/>
      <b val="1"/>
      <color rgb="000E3A5B"/>
      <sz val="16"/>
    </font>
    <font>
      <name val="Calibri"/>
      <b val="1"/>
      <color rgb="00FFFFFF"/>
      <sz val="11"/>
    </font>
    <font>
      <name val="Calibri"/>
      <color rgb="001F2937"/>
      <sz val="10"/>
    </font>
    <font>
      <name val="Calibri"/>
      <b val="1"/>
      <color rgb="000E3A5B"/>
      <sz val="10"/>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BEB"/>
      </patternFill>
    </fill>
    <fill>
      <patternFill patternType="solid">
        <fgColor rgb="00FFFFFF"/>
      </patternFill>
    </fill>
    <fill>
      <patternFill patternType="solid">
        <fgColor rgb="00F4A62A"/>
      </patternFill>
    </fill>
    <fill>
      <patternFill patternType="solid">
        <fgColor rgb="001A5680"/>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xf numFmtId="164"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1" fontId="3" fillId="3"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5" borderId="1" applyAlignment="1" pivotButton="0" quotePrefix="0" xfId="0">
      <alignment horizontal="left" vertical="center" wrapText="1"/>
    </xf>
    <xf numFmtId="164" fontId="3" fillId="5" borderId="1" applyAlignment="1" pivotButton="0" quotePrefix="0" xfId="0">
      <alignment horizontal="center" vertical="center" wrapText="1"/>
    </xf>
    <xf numFmtId="1" fontId="3"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6" borderId="1" pivotButton="0" quotePrefix="0" xfId="0"/>
    <xf numFmtId="0" fontId="0" fillId="6" borderId="1" pivotButton="0" quotePrefix="0" xfId="0"/>
    <xf numFmtId="0" fontId="4" fillId="0" borderId="0" pivotButton="0" quotePrefix="0" xfId="0"/>
    <xf numFmtId="0" fontId="3" fillId="0" borderId="0" pivotButton="0" quotePrefix="0" xfId="0"/>
    <xf numFmtId="165" fontId="3"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2" fillId="7" borderId="0" applyAlignment="1" pivotButton="0" quotePrefix="0" xfId="0">
      <alignment horizontal="center" vertical="center" wrapText="1"/>
    </xf>
    <xf numFmtId="0" fontId="4" fillId="3" borderId="1" pivotButton="0" quotePrefix="0" xfId="0"/>
    <xf numFmtId="1" fontId="4" fillId="3" borderId="1" applyAlignment="1" pivotButton="0" quotePrefix="0" xfId="0">
      <alignment horizontal="center" vertical="center" wrapText="1"/>
    </xf>
    <xf numFmtId="0" fontId="3" fillId="3" borderId="1" pivotButton="0" quotePrefix="0" xfId="0"/>
    <xf numFmtId="0" fontId="4" fillId="5" borderId="1" pivotButton="0" quotePrefix="0" xfId="0"/>
    <xf numFmtId="1" fontId="4" fillId="5" borderId="1" applyAlignment="1" pivotButton="0" quotePrefix="0" xfId="0">
      <alignment horizontal="center" vertical="center" wrapText="1"/>
    </xf>
    <xf numFmtId="0" fontId="3" fillId="5" borderId="1" pivotButton="0" quotePrefix="0" xfId="0"/>
    <xf numFmtId="166" fontId="4" fillId="3" borderId="1" applyAlignment="1" pivotButton="0" quotePrefix="0" xfId="0">
      <alignment horizontal="center" vertical="center" wrapText="1"/>
    </xf>
    <xf numFmtId="165" fontId="4" fillId="5" borderId="1" applyAlignment="1" pivotButton="0" quotePrefix="0" xfId="0">
      <alignment horizontal="center" vertical="center" wrapText="1"/>
    </xf>
    <xf numFmtId="0" fontId="4" fillId="3" borderId="1" applyAlignment="1" pivotButton="0" quotePrefix="0" xfId="0">
      <alignment horizontal="left" vertical="center" wrapText="1"/>
    </xf>
    <xf numFmtId="0" fontId="4" fillId="5" borderId="1" applyAlignment="1" pivotButton="0" quotePrefix="0" xfId="0">
      <alignment horizontal="left" vertical="center" wrapText="1"/>
    </xf>
  </cellXfs>
  <cellStyles count="1">
    <cellStyle name="Normal" xfId="0" builtinId="0" hidden="0"/>
  </cellStyles>
  <dxfs count="3">
    <dxf>
      <font>
        <b val="1"/>
        <color rgb="00DC2626"/>
      </font>
      <fill>
        <patternFill patternType="solid">
          <fgColor rgb="00FDE8E8"/>
        </patternFill>
      </fill>
    </dxf>
    <dxf>
      <font>
        <b val="1"/>
        <color rgb="0016A34A"/>
      </font>
      <fill>
        <patternFill patternType="solid">
          <fgColor rgb="00E7F7EC"/>
        </patternFill>
      </fill>
    </dxf>
    <dxf>
      <font>
        <b val="1"/>
        <color rgb="009A6A00"/>
      </font>
      <fill>
        <patternFill patternType="solid">
          <fgColor rgb="00FFF3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Issues by Department</a:t>
            </a:r>
          </a:p>
        </rich>
      </tx>
    </title>
    <plotArea>
      <barChart>
        <barDir val="col"/>
        <grouping val="clustered"/>
        <ser>
          <idx val="0"/>
          <order val="0"/>
          <tx>
            <strRef>
              <f>'Dashboard'!B12</f>
            </strRef>
          </tx>
          <spPr>
            <a:solidFill xmlns:a="http://schemas.openxmlformats.org/drawingml/2006/main">
              <a:srgbClr val="0E3A5B"/>
            </a:solidFill>
            <a:ln xmlns:a="http://schemas.openxmlformats.org/drawingml/2006/main">
              <a:prstDash val="solid"/>
            </a:ln>
          </spPr>
          <cat>
            <numRef>
              <f>'Dashboard'!$A$13:$A$20</f>
            </numRef>
          </cat>
          <val>
            <numRef>
              <f>'Dashboard'!$B$13:$B$20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Department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Issues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Status Breakdown</a:t>
            </a:r>
          </a:p>
        </rich>
      </tx>
    </title>
    <plotArea>
      <pieChart>
        <varyColors val="1"/>
        <ser>
          <idx val="0"/>
          <order val="0"/>
          <tx>
            <strRef>
              <f>'Dashboard'!E3</f>
            </strRef>
          </tx>
          <spPr>
            <a:solidFill xmlns:a="http://schemas.openxmlformats.org/drawingml/2006/main">
              <a:srgbClr val="F4A62A"/>
            </a:solidFill>
            <a:ln xmlns:a="http://schemas.openxmlformats.org/drawingml/2006/main">
              <a:prstDash val="solid"/>
            </a:ln>
          </spPr>
          <cat>
            <numRef>
              <f>'Dashboard'!$D$4:$D$6</f>
            </numRef>
          </cat>
          <val>
            <numRef>
              <f>'Dashboard'!$E$4:$E$6</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2</row>
      <rowOff>0</rowOff>
    </from>
    <ext cx="54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19</row>
      <rowOff>0</rowOff>
    </from>
    <ext cx="540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19"/>
  <sheetViews>
    <sheetView workbookViewId="0">
      <pane ySplit="3" topLeftCell="A4" activePane="bottomLeft" state="frozen"/>
      <selection pane="bottomLeft" activeCell="A1" sqref="A1"/>
    </sheetView>
  </sheetViews>
  <sheetFormatPr baseColWidth="8" defaultRowHeight="15"/>
  <cols>
    <col width="9" customWidth="1" min="1" max="1"/>
    <col width="30" customWidth="1" min="2" max="2"/>
    <col width="14" customWidth="1" min="3" max="3"/>
    <col width="16" customWidth="1" min="4" max="4"/>
    <col width="16" customWidth="1" min="5" max="5"/>
    <col width="26" customWidth="1" min="6" max="6"/>
    <col width="26" customWidth="1" min="7" max="7"/>
    <col width="26" customWidth="1" min="8" max="8"/>
    <col width="26" customWidth="1" min="9" max="9"/>
    <col width="28" customWidth="1" min="10" max="10"/>
    <col width="30" customWidth="1" min="11" max="11"/>
    <col width="16" customWidth="1" min="12" max="12"/>
    <col width="14" customWidth="1" min="13" max="13"/>
    <col width="13" customWidth="1" min="14" max="14"/>
    <col width="10" customWidth="1" min="15" max="15"/>
    <col width="11" customWidth="1" min="16" max="16"/>
  </cols>
  <sheetData>
    <row r="1" ht="28" customHeight="1">
      <c r="A1" s="1" t="inlineStr">
        <is>
          <t>5 Whys Root Cause Analysis Tracker</t>
        </is>
      </c>
    </row>
    <row r="2"/>
    <row r="3">
      <c r="A3" s="2" t="inlineStr">
        <is>
          <t>Issue ID</t>
        </is>
      </c>
      <c r="B3" s="2" t="inlineStr">
        <is>
          <t>Problem Statement</t>
        </is>
      </c>
      <c r="C3" s="2" t="inlineStr">
        <is>
          <t>Date Identified</t>
        </is>
      </c>
      <c r="D3" s="2" t="inlineStr">
        <is>
          <t>Reported By</t>
        </is>
      </c>
      <c r="E3" s="2" t="inlineStr">
        <is>
          <t>Department</t>
        </is>
      </c>
      <c r="F3" s="2" t="inlineStr">
        <is>
          <t>Why 1</t>
        </is>
      </c>
      <c r="G3" s="2" t="inlineStr">
        <is>
          <t>Why 2</t>
        </is>
      </c>
      <c r="H3" s="2" t="inlineStr">
        <is>
          <t>Why 3</t>
        </is>
      </c>
      <c r="I3" s="2" t="inlineStr">
        <is>
          <t>Why 4</t>
        </is>
      </c>
      <c r="J3" s="2" t="inlineStr">
        <is>
          <t>Why 5 (Root Cause)</t>
        </is>
      </c>
      <c r="K3" s="2" t="inlineStr">
        <is>
          <t>Corrective Action</t>
        </is>
      </c>
      <c r="L3" s="2" t="inlineStr">
        <is>
          <t>Owner</t>
        </is>
      </c>
      <c r="M3" s="2" t="inlineStr">
        <is>
          <t>Target Date</t>
        </is>
      </c>
      <c r="N3" s="2" t="inlineStr">
        <is>
          <t>Status</t>
        </is>
      </c>
      <c r="O3" s="2" t="inlineStr">
        <is>
          <t>Priority</t>
        </is>
      </c>
      <c r="P3" s="2" t="inlineStr">
        <is>
          <t>Days Open</t>
        </is>
      </c>
    </row>
    <row r="4">
      <c r="A4" s="3" t="n">
        <v>1</v>
      </c>
      <c r="B4" s="4" t="inlineStr">
        <is>
          <t>Machine breakdown on assembly line 3</t>
        </is>
      </c>
      <c r="C4" s="5" t="inlineStr">
        <is>
          <t>07/01/2026</t>
        </is>
      </c>
      <c r="D4" s="3" t="inlineStr">
        <is>
          <t>James Carter</t>
        </is>
      </c>
      <c r="E4" s="3" t="inlineStr">
        <is>
          <t>Manufacturing</t>
        </is>
      </c>
      <c r="F4" s="4" t="inlineStr">
        <is>
          <t>The conveyor motor overheated and shut down</t>
        </is>
      </c>
      <c r="G4" s="4" t="inlineStr">
        <is>
          <t>The motor bearing seized up</t>
        </is>
      </c>
      <c r="H4" s="4" t="inlineStr">
        <is>
          <t>The bearing was not lubricated on schedule</t>
        </is>
      </c>
      <c r="I4" s="4" t="inlineStr">
        <is>
          <t>Preventive maintenance schedule was not followed</t>
        </is>
      </c>
      <c r="J4" s="4" t="inlineStr">
        <is>
          <t>Maintenance tracking is done manually and often skipped</t>
        </is>
      </c>
      <c r="K4" s="4" t="inlineStr">
        <is>
          <t>Implement digital maintenance tracking with automatic alerts</t>
        </is>
      </c>
      <c r="L4" s="3" t="inlineStr">
        <is>
          <t>Michael Reyes</t>
        </is>
      </c>
      <c r="M4" s="5" t="inlineStr">
        <is>
          <t>07/15/2026</t>
        </is>
      </c>
      <c r="N4" s="6" t="inlineStr">
        <is>
          <t>In Progress</t>
        </is>
      </c>
      <c r="O4" s="6" t="inlineStr">
        <is>
          <t>High</t>
        </is>
      </c>
      <c r="P4" s="7">
        <f>IF(N4="Closed",M4-C4,TODAY()-C4)</f>
        <v/>
      </c>
    </row>
    <row r="5">
      <c r="A5" s="8" t="n">
        <v>2</v>
      </c>
      <c r="B5" s="9" t="inlineStr">
        <is>
          <t>Late shipment to customer in Dallas</t>
        </is>
      </c>
      <c r="C5" s="10" t="inlineStr">
        <is>
          <t>07/02/2026</t>
        </is>
      </c>
      <c r="D5" s="8" t="inlineStr">
        <is>
          <t>Ashley Brooks</t>
        </is>
      </c>
      <c r="E5" s="8" t="inlineStr">
        <is>
          <t>Logistics</t>
        </is>
      </c>
      <c r="F5" s="9" t="inlineStr">
        <is>
          <t>The truck departed 6 hours late</t>
        </is>
      </c>
      <c r="G5" s="9" t="inlineStr">
        <is>
          <t>The loading dock was backed up</t>
        </is>
      </c>
      <c r="H5" s="9" t="inlineStr">
        <is>
          <t>Two forklifts were out of service</t>
        </is>
      </c>
      <c r="I5" s="9" t="inlineStr">
        <is>
          <t>Forklift maintenance requests were delayed</t>
        </is>
      </c>
      <c r="J5" s="9" t="inlineStr">
        <is>
          <t>No backup equipment plan exists for the warehouse</t>
        </is>
      </c>
      <c r="K5" s="9" t="inlineStr">
        <is>
          <t>Create a backup equipment plan and set forklift maintenance SLA</t>
        </is>
      </c>
      <c r="L5" s="8" t="inlineStr">
        <is>
          <t>David Kim</t>
        </is>
      </c>
      <c r="M5" s="10" t="inlineStr">
        <is>
          <t>07/20/2026</t>
        </is>
      </c>
      <c r="N5" s="6" t="inlineStr">
        <is>
          <t>Open</t>
        </is>
      </c>
      <c r="O5" s="6" t="inlineStr">
        <is>
          <t>Medium</t>
        </is>
      </c>
      <c r="P5" s="11">
        <f>IF(N5="Closed",M5-C5,TODAY()-C5)</f>
        <v/>
      </c>
    </row>
    <row r="6">
      <c r="A6" s="3" t="n">
        <v>3</v>
      </c>
      <c r="B6" s="4" t="inlineStr">
        <is>
          <t>Product defect found during QA inspection</t>
        </is>
      </c>
      <c r="C6" s="5" t="inlineStr">
        <is>
          <t>07/03/2026</t>
        </is>
      </c>
      <c r="D6" s="3" t="inlineStr">
        <is>
          <t>Emily Chen</t>
        </is>
      </c>
      <c r="E6" s="3" t="inlineStr">
        <is>
          <t>Quality</t>
        </is>
      </c>
      <c r="F6" s="4" t="inlineStr">
        <is>
          <t>Wrong tolerance was used on the cutting machine</t>
        </is>
      </c>
      <c r="G6" s="4" t="inlineStr">
        <is>
          <t>The machine setting was not reset after the last job</t>
        </is>
      </c>
      <c r="H6" s="4" t="inlineStr">
        <is>
          <t>The operator was not trained on reset procedure</t>
        </is>
      </c>
      <c r="I6" s="4" t="inlineStr">
        <is>
          <t>The training checklist skipped this step</t>
        </is>
      </c>
      <c r="J6" s="4" t="inlineStr">
        <is>
          <t>The training program does not include machine reset steps</t>
        </is>
      </c>
      <c r="K6" s="4" t="inlineStr">
        <is>
          <t>Update training program to include reset verification step</t>
        </is>
      </c>
      <c r="L6" s="3" t="inlineStr">
        <is>
          <t>Sarah Johnson</t>
        </is>
      </c>
      <c r="M6" s="5" t="inlineStr">
        <is>
          <t>07/18/2026</t>
        </is>
      </c>
      <c r="N6" s="6" t="inlineStr">
        <is>
          <t>Closed</t>
        </is>
      </c>
      <c r="O6" s="6" t="inlineStr">
        <is>
          <t>High</t>
        </is>
      </c>
      <c r="P6" s="7">
        <f>IF(N6="Closed",M6-C6,TODAY()-C6)</f>
        <v/>
      </c>
    </row>
    <row r="7">
      <c r="A7" s="8" t="n">
        <v>4</v>
      </c>
      <c r="B7" s="9" t="inlineStr">
        <is>
          <t>Server downtime affecting order system</t>
        </is>
      </c>
      <c r="C7" s="10" t="inlineStr">
        <is>
          <t>07/04/2026</t>
        </is>
      </c>
      <c r="D7" s="8" t="inlineStr">
        <is>
          <t>Chris Martinez</t>
        </is>
      </c>
      <c r="E7" s="8" t="inlineStr">
        <is>
          <t>IT</t>
        </is>
      </c>
      <c r="F7" s="9" t="inlineStr">
        <is>
          <t>The database server ran out of storage</t>
        </is>
      </c>
      <c r="G7" s="9" t="inlineStr">
        <is>
          <t>Log files were not being purged automatically</t>
        </is>
      </c>
      <c r="H7" s="9" t="inlineStr">
        <is>
          <t>The log cleanup script failed silently</t>
        </is>
      </c>
      <c r="I7" s="9" t="inlineStr">
        <is>
          <t>No monitoring alert was set for script failures</t>
        </is>
      </c>
      <c r="J7" s="9" t="inlineStr">
        <is>
          <t>Monitoring coverage does not include internal maintenance scripts</t>
        </is>
      </c>
      <c r="K7" s="9" t="inlineStr">
        <is>
          <t>Add monitoring alerts for all scheduled maintenance scripts</t>
        </is>
      </c>
      <c r="L7" s="8" t="inlineStr">
        <is>
          <t>Jessica Lee</t>
        </is>
      </c>
      <c r="M7" s="10" t="inlineStr">
        <is>
          <t>07/12/2026</t>
        </is>
      </c>
      <c r="N7" s="6" t="inlineStr">
        <is>
          <t>Closed</t>
        </is>
      </c>
      <c r="O7" s="6" t="inlineStr">
        <is>
          <t>High</t>
        </is>
      </c>
      <c r="P7" s="11">
        <f>IF(N7="Closed",M7-C7,TODAY()-C7)</f>
        <v/>
      </c>
    </row>
    <row r="8">
      <c r="A8" s="3" t="n">
        <v>5</v>
      </c>
      <c r="B8" s="4" t="inlineStr">
        <is>
          <t>Employee injury near forklift zone</t>
        </is>
      </c>
      <c r="C8" s="5" t="inlineStr">
        <is>
          <t>07/05/2026</t>
        </is>
      </c>
      <c r="D8" s="3" t="inlineStr">
        <is>
          <t>Michael Torres</t>
        </is>
      </c>
      <c r="E8" s="3" t="inlineStr">
        <is>
          <t>Safety</t>
        </is>
      </c>
      <c r="F8" s="4" t="inlineStr">
        <is>
          <t>The employee stepped into an active forklift path</t>
        </is>
      </c>
      <c r="G8" s="4" t="inlineStr">
        <is>
          <t>Floor markings were faded and hard to see</t>
        </is>
      </c>
      <c r="H8" s="4" t="inlineStr">
        <is>
          <t>Floor markings had not been repainted in over a year</t>
        </is>
      </c>
      <c r="I8" s="4" t="inlineStr">
        <is>
          <t>Facility maintenance did not flag this item</t>
        </is>
      </c>
      <c r="J8" s="4" t="inlineStr">
        <is>
          <t>There is no recurring inspection checklist for floor markings</t>
        </is>
      </c>
      <c r="K8" s="4" t="inlineStr">
        <is>
          <t>Establish quarterly floor marking inspection checklist</t>
        </is>
      </c>
      <c r="L8" s="3" t="inlineStr">
        <is>
          <t>Amanda Scott</t>
        </is>
      </c>
      <c r="M8" s="5" t="inlineStr">
        <is>
          <t>07/25/2026</t>
        </is>
      </c>
      <c r="N8" s="6" t="inlineStr">
        <is>
          <t>Open</t>
        </is>
      </c>
      <c r="O8" s="6" t="inlineStr">
        <is>
          <t>High</t>
        </is>
      </c>
      <c r="P8" s="7">
        <f>IF(N8="Closed",M8-C8,TODAY()-C8)</f>
        <v/>
      </c>
    </row>
    <row r="9">
      <c r="A9" s="8" t="n">
        <v>6</v>
      </c>
      <c r="B9" s="9" t="inlineStr">
        <is>
          <t>Customer complaint about billing error</t>
        </is>
      </c>
      <c r="C9" s="10" t="inlineStr">
        <is>
          <t>07/06/2026</t>
        </is>
      </c>
      <c r="D9" s="8" t="inlineStr">
        <is>
          <t>Sarah Wilson</t>
        </is>
      </c>
      <c r="E9" s="8" t="inlineStr">
        <is>
          <t>Customer Service</t>
        </is>
      </c>
      <c r="F9" s="9" t="inlineStr">
        <is>
          <t>The customer was billed twice for one order</t>
        </is>
      </c>
      <c r="G9" s="9" t="inlineStr">
        <is>
          <t>The payment system processed a duplicate transaction</t>
        </is>
      </c>
      <c r="H9" s="9" t="inlineStr">
        <is>
          <t>A network timeout caused a retry without validation</t>
        </is>
      </c>
      <c r="I9" s="9" t="inlineStr">
        <is>
          <t>The system lacks duplicate-transaction checks</t>
        </is>
      </c>
      <c r="J9" s="9" t="inlineStr">
        <is>
          <t>Payment gateway integration was never tested for timeout retries</t>
        </is>
      </c>
      <c r="K9" s="9" t="inlineStr">
        <is>
          <t>Add duplicate transaction validation to payment gateway</t>
        </is>
      </c>
      <c r="L9" s="8" t="inlineStr">
        <is>
          <t>Kevin Adams</t>
        </is>
      </c>
      <c r="M9" s="10" t="inlineStr">
        <is>
          <t>07/22/2026</t>
        </is>
      </c>
      <c r="N9" s="6" t="inlineStr">
        <is>
          <t>In Progress</t>
        </is>
      </c>
      <c r="O9" s="6" t="inlineStr">
        <is>
          <t>Medium</t>
        </is>
      </c>
      <c r="P9" s="11">
        <f>IF(N9="Closed",M9-C9,TODAY()-C9)</f>
        <v/>
      </c>
    </row>
    <row r="10">
      <c r="A10" s="3" t="n">
        <v>7</v>
      </c>
      <c r="B10" s="4" t="inlineStr">
        <is>
          <t>Packaging error causing product damage</t>
        </is>
      </c>
      <c r="C10" s="5" t="inlineStr">
        <is>
          <t>07/07/2026</t>
        </is>
      </c>
      <c r="D10" s="3" t="inlineStr">
        <is>
          <t>David Nguyen</t>
        </is>
      </c>
      <c r="E10" s="3" t="inlineStr">
        <is>
          <t>Packaging</t>
        </is>
      </c>
      <c r="F10" s="4" t="inlineStr">
        <is>
          <t>Boxes were sealed without protective inserts</t>
        </is>
      </c>
      <c r="G10" s="4" t="inlineStr">
        <is>
          <t>The insert supply ran out mid-shift</t>
        </is>
      </c>
      <c r="H10" s="4" t="inlineStr">
        <is>
          <t>Inventory reorder point for inserts was set too low</t>
        </is>
      </c>
      <c r="I10" s="4" t="inlineStr">
        <is>
          <t>The reorder point was never updated after demand increased</t>
        </is>
      </c>
      <c r="J10" s="4" t="inlineStr">
        <is>
          <t>Inventory parameters are not reviewed periodically</t>
        </is>
      </c>
      <c r="K10" s="4" t="inlineStr">
        <is>
          <t>Set up quarterly review of packaging inventory reorder points</t>
        </is>
      </c>
      <c r="L10" s="3" t="inlineStr">
        <is>
          <t>Rachel Adams</t>
        </is>
      </c>
      <c r="M10" s="5" t="inlineStr">
        <is>
          <t>07/19/2026</t>
        </is>
      </c>
      <c r="N10" s="6" t="inlineStr">
        <is>
          <t>Closed</t>
        </is>
      </c>
      <c r="O10" s="6" t="inlineStr">
        <is>
          <t>Low</t>
        </is>
      </c>
      <c r="P10" s="7">
        <f>IF(N10="Closed",M10-C10,TODAY()-C10)</f>
        <v/>
      </c>
    </row>
    <row r="11">
      <c r="A11" s="8" t="n">
        <v>8</v>
      </c>
      <c r="B11" s="9" t="inlineStr">
        <is>
          <t>Production delay due to material shortage</t>
        </is>
      </c>
      <c r="C11" s="10" t="inlineStr">
        <is>
          <t>07/08/2026</t>
        </is>
      </c>
      <c r="D11" s="8" t="inlineStr">
        <is>
          <t>Brian Foster</t>
        </is>
      </c>
      <c r="E11" s="8" t="inlineStr">
        <is>
          <t>Production</t>
        </is>
      </c>
      <c r="F11" s="9" t="inlineStr">
        <is>
          <t>Raw material did not arrive on schedule</t>
        </is>
      </c>
      <c r="G11" s="9" t="inlineStr">
        <is>
          <t>The supplier shipment was delayed at customs</t>
        </is>
      </c>
      <c r="H11" s="9" t="inlineStr">
        <is>
          <t>Required documentation was submitted late</t>
        </is>
      </c>
      <c r="I11" s="9" t="inlineStr">
        <is>
          <t>The purchasing team missed the documentation deadline</t>
        </is>
      </c>
      <c r="J11" s="9" t="inlineStr">
        <is>
          <t>There is no automated reminder system for supplier documentation deadlines</t>
        </is>
      </c>
      <c r="K11" s="9" t="inlineStr">
        <is>
          <t>Implement automated reminders for supplier documentation deadlines</t>
        </is>
      </c>
      <c r="L11" s="8" t="inlineStr">
        <is>
          <t>Laura Bennett</t>
        </is>
      </c>
      <c r="M11" s="10" t="inlineStr">
        <is>
          <t>07/28/2026</t>
        </is>
      </c>
      <c r="N11" s="6" t="inlineStr">
        <is>
          <t>Open</t>
        </is>
      </c>
      <c r="O11" s="6" t="inlineStr">
        <is>
          <t>Medium</t>
        </is>
      </c>
      <c r="P11" s="11">
        <f>IF(N11="Closed",M11-C11,TODAY()-C11)</f>
        <v/>
      </c>
    </row>
    <row r="12">
      <c r="A12" s="3" t="n">
        <v>9</v>
      </c>
      <c r="B12" s="4" t="inlineStr">
        <is>
          <t>Software bug in order confirmation system</t>
        </is>
      </c>
      <c r="C12" s="5" t="inlineStr">
        <is>
          <t>07/09/2026</t>
        </is>
      </c>
      <c r="D12" s="3" t="inlineStr">
        <is>
          <t>Steven Clark</t>
        </is>
      </c>
      <c r="E12" s="3" t="inlineStr">
        <is>
          <t>IT</t>
        </is>
      </c>
      <c r="F12" s="4" t="inlineStr">
        <is>
          <t>Order confirmations were sent with wrong totals</t>
        </is>
      </c>
      <c r="G12" s="4" t="inlineStr">
        <is>
          <t>A rounding function returned incorrect values</t>
        </is>
      </c>
      <c r="H12" s="4" t="inlineStr">
        <is>
          <t>The rounding function was not updated after a tax rate change</t>
        </is>
      </c>
      <c r="I12" s="4" t="inlineStr">
        <is>
          <t>Code change requests missed this function</t>
        </is>
      </c>
      <c r="J12" s="4" t="inlineStr">
        <is>
          <t>Change management process does not flag all dependent functions</t>
        </is>
      </c>
      <c r="K12" s="4" t="inlineStr">
        <is>
          <t>Improve change management review to trace dependent code paths</t>
        </is>
      </c>
      <c r="L12" s="3" t="inlineStr">
        <is>
          <t>Nicole Turner</t>
        </is>
      </c>
      <c r="M12" s="5" t="inlineStr">
        <is>
          <t>07/16/2026</t>
        </is>
      </c>
      <c r="N12" s="6" t="inlineStr">
        <is>
          <t>In Progress</t>
        </is>
      </c>
      <c r="O12" s="6" t="inlineStr">
        <is>
          <t>Medium</t>
        </is>
      </c>
      <c r="P12" s="7">
        <f>IF(N12="Closed",M12-C12,TODAY()-C12)</f>
        <v/>
      </c>
    </row>
    <row r="13">
      <c r="A13" s="8" t="n">
        <v>10</v>
      </c>
      <c r="B13" s="9" t="inlineStr">
        <is>
          <t>Conveyor belt jam on packaging line</t>
        </is>
      </c>
      <c r="C13" s="10" t="inlineStr">
        <is>
          <t>07/10/2026</t>
        </is>
      </c>
      <c r="D13" s="8" t="inlineStr">
        <is>
          <t>Olivia Harris</t>
        </is>
      </c>
      <c r="E13" s="8" t="inlineStr">
        <is>
          <t>Manufacturing</t>
        </is>
      </c>
      <c r="F13" s="9" t="inlineStr">
        <is>
          <t>Debris accumulated under the belt roller</t>
        </is>
      </c>
      <c r="G13" s="9" t="inlineStr">
        <is>
          <t>Cleaning crew skipped the under-belt area</t>
        </is>
      </c>
      <c r="H13" s="9" t="inlineStr">
        <is>
          <t>Cleaning checklist did not specify under-belt cleaning</t>
        </is>
      </c>
      <c r="I13" s="9" t="inlineStr">
        <is>
          <t>The checklist was last updated two years ago</t>
        </is>
      </c>
      <c r="J13" s="9" t="inlineStr">
        <is>
          <t>Cleaning procedures are not reviewed on a regular cycle</t>
        </is>
      </c>
      <c r="K13" s="9" t="inlineStr">
        <is>
          <t>Revise cleaning checklist and set annual review cycle</t>
        </is>
      </c>
      <c r="L13" s="8" t="inlineStr">
        <is>
          <t>Tyler Morgan</t>
        </is>
      </c>
      <c r="M13" s="10" t="inlineStr">
        <is>
          <t>07/24/2026</t>
        </is>
      </c>
      <c r="N13" s="6" t="inlineStr">
        <is>
          <t>Open</t>
        </is>
      </c>
      <c r="O13" s="6" t="inlineStr">
        <is>
          <t>Low</t>
        </is>
      </c>
      <c r="P13" s="11">
        <f>IF(N13="Closed",M13-C13,TODAY()-C13)</f>
        <v/>
      </c>
    </row>
    <row r="14"/>
    <row r="15">
      <c r="A15" s="12">
        <f>COUNTA(A4:A13)</f>
        <v/>
      </c>
      <c r="B15" s="13" t="inlineStr">
        <is>
          <t>Summary Totals</t>
        </is>
      </c>
      <c r="C15" s="14" t="n"/>
      <c r="D15" s="14" t="n"/>
      <c r="E15" s="14" t="n"/>
      <c r="F15" s="14" t="n"/>
      <c r="G15" s="14" t="n"/>
      <c r="H15" s="14" t="n"/>
      <c r="I15" s="14" t="n"/>
      <c r="J15" s="14" t="n"/>
      <c r="K15" s="14" t="n"/>
      <c r="L15" s="14" t="n"/>
      <c r="M15" s="14" t="n"/>
      <c r="N15" s="14" t="n"/>
      <c r="O15" s="14" t="n"/>
      <c r="P15" s="14" t="n"/>
    </row>
    <row r="16">
      <c r="B16" s="15" t="inlineStr">
        <is>
          <t>Open Issues</t>
        </is>
      </c>
      <c r="C16" s="16">
        <f>COUNTIF(N4:N13,"Open")</f>
        <v/>
      </c>
    </row>
    <row r="17">
      <c r="B17" s="15" t="inlineStr">
        <is>
          <t>In Progress Issues</t>
        </is>
      </c>
      <c r="C17" s="16">
        <f>COUNTIF(N4:N13,"In Progress")</f>
        <v/>
      </c>
    </row>
    <row r="18">
      <c r="B18" s="15" t="inlineStr">
        <is>
          <t>Closed Issues</t>
        </is>
      </c>
      <c r="C18" s="16">
        <f>COUNTIF(N4:N13,"Closed")</f>
        <v/>
      </c>
    </row>
    <row r="19">
      <c r="B19" s="15" t="inlineStr">
        <is>
          <t>Average Days Open</t>
        </is>
      </c>
      <c r="C19" s="17">
        <f>IFERROR(AVERAGE(P4:P13),0)</f>
        <v/>
      </c>
    </row>
  </sheetData>
  <mergeCells count="1">
    <mergeCell ref="A1:P1"/>
  </mergeCells>
  <conditionalFormatting sqref="O4:O13">
    <cfRule type="expression" priority="1" dxfId="0" stopIfTrue="1">
      <formula>O4="High"</formula>
    </cfRule>
  </conditionalFormatting>
  <conditionalFormatting sqref="N4:N13">
    <cfRule type="expression" priority="2" dxfId="1" stopIfTrue="1">
      <formula>N4="Closed"</formula>
    </cfRule>
    <cfRule type="expression" priority="3" dxfId="2" stopIfTrue="1">
      <formula>N4="Open"</formula>
    </cfRule>
  </conditionalFormatting>
  <dataValidations count="2">
    <dataValidation sqref="N4:N13" showErrorMessage="1" showInputMessage="1" allowBlank="1" type="list">
      <formula1>"Open,In Progress,Closed"</formula1>
    </dataValidation>
    <dataValidation sqref="O4:O13" showErrorMessage="1" showInputMessage="1" allowBlank="1" type="list">
      <formula1>"High,Medium,Low"</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22" customWidth="1" min="1" max="1"/>
    <col width="14" customWidth="1" min="2" max="2"/>
    <col width="16" customWidth="1" min="4" max="4"/>
    <col width="12" customWidth="1" min="5" max="5"/>
  </cols>
  <sheetData>
    <row r="1" ht="28" customHeight="1">
      <c r="A1" s="18" t="inlineStr">
        <is>
          <t>5 Whys Dashboard</t>
        </is>
      </c>
    </row>
    <row r="2"/>
    <row r="3">
      <c r="A3" s="19" t="inlineStr">
        <is>
          <t>Key Metrics</t>
        </is>
      </c>
      <c r="D3" s="20" t="inlineStr">
        <is>
          <t>Status Breakdown</t>
        </is>
      </c>
    </row>
    <row r="4">
      <c r="A4" s="21" t="inlineStr">
        <is>
          <t>Total Issues</t>
        </is>
      </c>
      <c r="B4" s="22">
        <f>COUNTA('5 Whys Analysis'!A4:A13)</f>
        <v/>
      </c>
      <c r="D4" s="23" t="inlineStr">
        <is>
          <t>Open</t>
        </is>
      </c>
      <c r="E4" s="3">
        <f>COUNTIF('5 Whys Analysis'!N4:N13,D4)</f>
        <v/>
      </c>
    </row>
    <row r="5">
      <c r="A5" s="24" t="inlineStr">
        <is>
          <t>Open</t>
        </is>
      </c>
      <c r="B5" s="25">
        <f>COUNTIF('5 Whys Analysis'!N4:N13,"Open")</f>
        <v/>
      </c>
      <c r="D5" s="26" t="inlineStr">
        <is>
          <t>In Progress</t>
        </is>
      </c>
      <c r="E5" s="8">
        <f>COUNTIF('5 Whys Analysis'!N4:N13,D5)</f>
        <v/>
      </c>
    </row>
    <row r="6">
      <c r="A6" s="21" t="inlineStr">
        <is>
          <t>In Progress</t>
        </is>
      </c>
      <c r="B6" s="22">
        <f>COUNTIF('5 Whys Analysis'!N4:N13,"In Progress")</f>
        <v/>
      </c>
      <c r="D6" s="23" t="inlineStr">
        <is>
          <t>Closed</t>
        </is>
      </c>
      <c r="E6" s="3">
        <f>COUNTIF('5 Whys Analysis'!N4:N13,D6)</f>
        <v/>
      </c>
    </row>
    <row r="7">
      <c r="A7" s="24" t="inlineStr">
        <is>
          <t>Closed</t>
        </is>
      </c>
      <c r="B7" s="25">
        <f>COUNTIF('5 Whys Analysis'!N4:N13,"Closed")</f>
        <v/>
      </c>
    </row>
    <row r="8">
      <c r="A8" s="21" t="inlineStr">
        <is>
          <t>% Closed</t>
        </is>
      </c>
      <c r="B8" s="27">
        <f>IFERROR(D4/B4,0)</f>
        <v/>
      </c>
    </row>
    <row r="9">
      <c r="A9" s="24" t="inlineStr">
        <is>
          <t>Avg Days Open</t>
        </is>
      </c>
      <c r="B9" s="28">
        <f>IFERROR(AVERAGE('5 Whys Analysis'!P4:P13),0)</f>
        <v/>
      </c>
    </row>
    <row r="10">
      <c r="A10" s="21" t="inlineStr">
        <is>
          <t>High Priority Issues</t>
        </is>
      </c>
      <c r="B10" s="22">
        <f>COUNTIF('5 Whys Analysis'!O4:O13,"High")</f>
        <v/>
      </c>
    </row>
    <row r="11"/>
    <row r="12">
      <c r="A12" s="20" t="inlineStr">
        <is>
          <t>Issues by Department</t>
        </is>
      </c>
    </row>
    <row r="13">
      <c r="A13" s="23" t="inlineStr">
        <is>
          <t>Manufacturing</t>
        </is>
      </c>
      <c r="B13" s="3">
        <f>COUNTIF('5 Whys Analysis'!E4:E13,A13)</f>
        <v/>
      </c>
    </row>
    <row r="14">
      <c r="A14" s="26" t="inlineStr">
        <is>
          <t>Logistics</t>
        </is>
      </c>
      <c r="B14" s="8">
        <f>COUNTIF('5 Whys Analysis'!E4:E13,A14)</f>
        <v/>
      </c>
    </row>
    <row r="15">
      <c r="A15" s="23" t="inlineStr">
        <is>
          <t>Quality</t>
        </is>
      </c>
      <c r="B15" s="3">
        <f>COUNTIF('5 Whys Analysis'!E4:E13,A15)</f>
        <v/>
      </c>
    </row>
    <row r="16">
      <c r="A16" s="26" t="inlineStr">
        <is>
          <t>IT</t>
        </is>
      </c>
      <c r="B16" s="8">
        <f>COUNTIF('5 Whys Analysis'!E4:E13,A16)</f>
        <v/>
      </c>
    </row>
    <row r="17">
      <c r="A17" s="23" t="inlineStr">
        <is>
          <t>Safety</t>
        </is>
      </c>
      <c r="B17" s="3">
        <f>COUNTIF('5 Whys Analysis'!E4:E13,A17)</f>
        <v/>
      </c>
    </row>
    <row r="18">
      <c r="A18" s="26" t="inlineStr">
        <is>
          <t>Customer Service</t>
        </is>
      </c>
      <c r="B18" s="8">
        <f>COUNTIF('5 Whys Analysis'!E4:E13,A18)</f>
        <v/>
      </c>
    </row>
    <row r="19">
      <c r="A19" s="23" t="inlineStr">
        <is>
          <t>Packaging</t>
        </is>
      </c>
      <c r="B19" s="3">
        <f>COUNTIF('5 Whys Analysis'!E4:E13,A19)</f>
        <v/>
      </c>
    </row>
    <row r="20">
      <c r="A20" s="26" t="inlineStr">
        <is>
          <t>Production</t>
        </is>
      </c>
      <c r="B20" s="8">
        <f>COUNTIF('5 Whys Analysis'!E4:E13,A20)</f>
        <v/>
      </c>
    </row>
  </sheetData>
  <mergeCells count="4">
    <mergeCell ref="A1:F1"/>
    <mergeCell ref="A3:B3"/>
    <mergeCell ref="A12:B12"/>
    <mergeCell ref="D3:E3"/>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4" customWidth="1" min="1" max="1"/>
    <col width="95" customWidth="1" min="2" max="2"/>
  </cols>
  <sheetData>
    <row r="1" ht="28" customHeight="1">
      <c r="A1" s="18" t="inlineStr">
        <is>
          <t>How to Use This 5 Whys Template</t>
        </is>
      </c>
    </row>
    <row r="2"/>
    <row r="3">
      <c r="A3" s="2" t="inlineStr">
        <is>
          <t>Section</t>
        </is>
      </c>
      <c r="B3" s="2" t="inlineStr">
        <is>
          <t>Description</t>
        </is>
      </c>
    </row>
    <row r="4" ht="45" customHeight="1">
      <c r="A4" s="29" t="inlineStr">
        <is>
          <t>5 Whys Analysis sheet</t>
        </is>
      </c>
      <c r="B4" s="4" t="inlineStr">
        <is>
          <t>The main worksheet where each row represents one problem investigation. Fill in the Problem Statement, then answer Why 1 through Why 5 to drill down to the Root Cause. Enter the Corrective Action, Owner, and Target Date to complete the record.</t>
        </is>
      </c>
    </row>
    <row r="5" ht="45" customHeight="1">
      <c r="A5" s="30" t="inlineStr">
        <is>
          <t>Why 1 - Why 5 columns</t>
        </is>
      </c>
      <c r="B5" s="9" t="inlineStr">
        <is>
          <t>Ask 'Why did this happen?' repeatedly. Each answer becomes the input for the next question. Why 5 typically reveals the true Root Cause that should be addressed with a corrective action.</t>
        </is>
      </c>
    </row>
    <row r="6" ht="45" customHeight="1">
      <c r="A6" s="29" t="inlineStr">
        <is>
          <t>Status column</t>
        </is>
      </c>
      <c r="B6" s="4" t="inlineStr">
        <is>
          <t>Choose Open, In Progress, or Closed from the dropdown list. This drives the Days Open calculation and the conditional formatting colors (amber for Open, green for Closed).</t>
        </is>
      </c>
    </row>
    <row r="7" ht="45" customHeight="1">
      <c r="A7" s="30" t="inlineStr">
        <is>
          <t>Priority column</t>
        </is>
      </c>
      <c r="B7" s="9" t="inlineStr">
        <is>
          <t>Choose High, Medium, or Low from the dropdown list. High priority rows are automatically highlighted in red to draw attention to urgent issues.</t>
        </is>
      </c>
    </row>
    <row r="8" ht="45" customHeight="1">
      <c r="A8" s="29" t="inlineStr">
        <is>
          <t>Days Open column</t>
        </is>
      </c>
      <c r="B8" s="4" t="inlineStr">
        <is>
          <t>Automatically calculated. If Status is Closed, it shows Target Date minus Date Identified. Otherwise it shows Today's date minus Date Identified, so you always see how long an issue has been outstanding.</t>
        </is>
      </c>
    </row>
    <row r="9" ht="45" customHeight="1">
      <c r="A9" s="30" t="inlineStr">
        <is>
          <t>Input cells</t>
        </is>
      </c>
      <c r="B9" s="9" t="inlineStr">
        <is>
          <t>Cells shaded pale yellow (Status and Priority) are meant to be edited directly. All other columns can also be edited, but formulas in Days Open should be left as-is.</t>
        </is>
      </c>
    </row>
    <row r="10" ht="45" customHeight="1">
      <c r="A10" s="29" t="inlineStr">
        <is>
          <t>Dashboard sheet</t>
        </is>
      </c>
      <c r="B10" s="4" t="inlineStr">
        <is>
          <t>Provides key metrics (Total, Open, In Progress, Closed, % Closed, Average Days Open, High Priority count) plus a bar chart of issues by department and a pie chart of status breakdown. All values update automatically from the Analysis sheet.</t>
        </is>
      </c>
    </row>
    <row r="11" ht="45" customHeight="1">
      <c r="A11" s="30" t="inlineStr">
        <is>
          <t>Adding new rows</t>
        </is>
      </c>
      <c r="B11" s="9" t="inlineStr">
        <is>
          <t>Insert new rows above the Summary Totals row on the Analysis sheet, copy the formatting and the Days Open formula down, and update the summary formulas' ranges if needed.</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2026-07-20T09:16:29Z</dcterms:created>
  <dcterms:modified xmlns:dcterms="http://purl.org/dc/terms/" xmlns:xsi="http://www.w3.org/2001/XMLSchema-instance" xsi:type="dcterms:W3CDTF">2026-07-20T09:16:29Z</dcterms:modified>
</cp:coreProperties>
</file>