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Entry" sheetId="1" state="visible" r:id="rId1"/>
    <sheet xmlns:r="http://schemas.openxmlformats.org/officeDocument/2006/relationships" name="Dashboard" sheetId="2" state="visible" r:id="rId2"/>
    <sheet xmlns:r="http://schemas.openxmlformats.org/officeDocument/2006/relationships" name="Instructions" sheetId="3" state="visible" r:id="rId3"/>
  </sheets>
  <definedNames>
    <definedName name="_xlnm._FilterDatabase" localSheetId="0" hidden="1">'Data Entry'!$A$1:$L$11</definedName>
  </definedNames>
  <calcPr calcId="124519" fullCalcOnLoad="1"/>
</workbook>
</file>

<file path=xl/styles.xml><?xml version="1.0" encoding="utf-8"?>
<styleSheet xmlns="http://schemas.openxmlformats.org/spreadsheetml/2006/main">
  <numFmts count="3">
    <numFmt numFmtId="164" formatCode="mm/dd/yyyy"/>
    <numFmt numFmtId="165" formatCode="&quot;$&quot;#,##0.00"/>
    <numFmt numFmtId="166" formatCode="0.0%"/>
  </numFmts>
  <fonts count="9">
    <font>
      <name val="Calibri"/>
      <family val="2"/>
      <color theme="1"/>
      <sz val="11"/>
      <scheme val="minor"/>
    </font>
    <font>
      <b val="1"/>
      <color rgb="00FFFFFF"/>
      <sz val="11"/>
    </font>
    <font>
      <b val="1"/>
      <color rgb="001E293B"/>
      <sz val="18"/>
    </font>
    <font>
      <b val="1"/>
      <color rgb="0064748B"/>
      <sz val="12"/>
    </font>
    <font>
      <b val="1"/>
      <color rgb="00FFFFFF"/>
      <sz val="12"/>
    </font>
    <font>
      <b val="1"/>
      <color rgb="00FFFFFF"/>
      <sz val="10"/>
    </font>
    <font>
      <b val="1"/>
      <color rgb="0016A34A"/>
      <sz val="12"/>
    </font>
    <font>
      <b val="1"/>
      <color rgb="001E293B"/>
    </font>
    <font>
      <color rgb="001E293B"/>
      <sz val="11"/>
    </font>
  </fonts>
  <fills count="8">
    <fill>
      <patternFill/>
    </fill>
    <fill>
      <patternFill patternType="gray125"/>
    </fill>
    <fill>
      <patternFill patternType="solid">
        <fgColor rgb="001E293B"/>
      </patternFill>
    </fill>
    <fill>
      <patternFill patternType="solid">
        <fgColor rgb="00F8FAFC"/>
      </patternFill>
    </fill>
    <fill>
      <patternFill patternType="solid">
        <fgColor rgb="00FFFBEB"/>
      </patternFill>
    </fill>
    <fill>
      <patternFill patternType="solid">
        <fgColor rgb="00ECFDF5"/>
      </patternFill>
    </fill>
    <fill>
      <patternFill patternType="solid">
        <fgColor rgb="00FFFFFF"/>
      </patternFill>
    </fill>
    <fill>
      <patternFill patternType="solid">
        <fgColor rgb="00C8102E"/>
      </patternFill>
    </fill>
  </fills>
  <borders count="6">
    <border>
      <left/>
      <right/>
      <top/>
      <bottom/>
      <diagonal/>
    </border>
    <border>
      <left style="thin">
        <color rgb="00D1D5DB"/>
      </left>
      <right style="thin">
        <color rgb="00D1D5DB"/>
      </right>
      <top style="thin">
        <color rgb="00D1D5DB"/>
      </top>
      <bottom style="thin">
        <color rgb="00D1D5DB"/>
      </bottom>
    </border>
    <border>
      <left/>
      <right/>
      <top style="thin">
        <color rgb="00D1D5DB"/>
      </top>
      <bottom/>
      <diagonal/>
    </border>
    <border>
      <left/>
      <right style="thin">
        <color rgb="00D1D5DB"/>
      </right>
      <top style="thin">
        <color rgb="00D1D5DB"/>
      </top>
      <bottom/>
      <diagonal/>
    </border>
    <border>
      <left/>
      <right/>
      <top style="thin">
        <color rgb="00D1D5DB"/>
      </top>
      <bottom style="thin">
        <color rgb="00D1D5DB"/>
      </bottom>
      <diagonal/>
    </border>
    <border>
      <left/>
      <right style="thin">
        <color rgb="00D1D5DB"/>
      </right>
      <top style="thin">
        <color rgb="00D1D5DB"/>
      </top>
      <bottom style="thin">
        <color rgb="00D1D5DB"/>
      </bottom>
      <diagonal/>
    </border>
  </borders>
  <cellStyleXfs count="1">
    <xf numFmtId="0" fontId="0" fillId="0" borderId="0"/>
  </cellStyleXfs>
  <cellXfs count="51">
    <xf numFmtId="0" fontId="0" fillId="0" borderId="0" pivotButton="0" quotePrefix="0" xfId="0"/>
    <xf numFmtId="0" fontId="1" fillId="2" borderId="1" applyAlignment="1" pivotButton="0" quotePrefix="0" xfId="0">
      <alignment horizontal="center" vertical="center"/>
    </xf>
    <xf numFmtId="0" fontId="0" fillId="3" borderId="1" applyAlignment="1" pivotButton="0" quotePrefix="0" xfId="0">
      <alignment horizontal="center" vertical="center"/>
    </xf>
    <xf numFmtId="164" fontId="0" fillId="4" borderId="1" applyAlignment="1" pivotButton="0" quotePrefix="0" xfId="0">
      <alignment horizontal="center" vertical="center"/>
    </xf>
    <xf numFmtId="0" fontId="0" fillId="4" borderId="1" applyAlignment="1" pivotButton="0" quotePrefix="0" xfId="0">
      <alignment horizontal="left" vertical="center"/>
    </xf>
    <xf numFmtId="3" fontId="0" fillId="4" borderId="1" applyAlignment="1" pivotButton="0" quotePrefix="0" xfId="0">
      <alignment horizontal="center" vertical="center"/>
    </xf>
    <xf numFmtId="165" fontId="0" fillId="4" borderId="1" applyAlignment="1" pivotButton="0" quotePrefix="0" xfId="0">
      <alignment horizontal="center" vertical="center"/>
    </xf>
    <xf numFmtId="165" fontId="0" fillId="5" borderId="1" applyAlignment="1" pivotButton="0" quotePrefix="0" xfId="0">
      <alignment horizontal="right" vertical="center"/>
    </xf>
    <xf numFmtId="166" fontId="0" fillId="5" borderId="1" applyAlignment="1" pivotButton="0" quotePrefix="0" xfId="0">
      <alignment horizontal="right" vertical="center"/>
    </xf>
    <xf numFmtId="0" fontId="0" fillId="5" borderId="1" applyAlignment="1" pivotButton="0" quotePrefix="0" xfId="0">
      <alignment horizontal="center" vertical="center"/>
    </xf>
    <xf numFmtId="0" fontId="0" fillId="6" borderId="1" applyAlignment="1" pivotButton="0" quotePrefix="0" xfId="0">
      <alignment horizontal="center" vertical="center"/>
    </xf>
    <xf numFmtId="3" fontId="1" fillId="2" borderId="1" applyAlignment="1" pivotButton="0" quotePrefix="0" xfId="0">
      <alignment horizontal="center" vertical="center"/>
    </xf>
    <xf numFmtId="165" fontId="1" fillId="2" borderId="1" applyAlignment="1" pivotButton="0" quotePrefix="0" xfId="0">
      <alignment horizontal="center" vertical="center"/>
    </xf>
    <xf numFmtId="166" fontId="1" fillId="2" borderId="1" applyAlignment="1" pivotButton="0" quotePrefix="0" xfId="0">
      <alignment horizontal="center" vertical="center"/>
    </xf>
    <xf numFmtId="0" fontId="2" fillId="0" borderId="0" applyAlignment="1" pivotButton="0" quotePrefix="0" xfId="0">
      <alignment horizontal="left" vertical="center"/>
    </xf>
    <xf numFmtId="0" fontId="3" fillId="0" borderId="0" applyAlignment="1" pivotButton="0" quotePrefix="0" xfId="0">
      <alignment horizontal="left" vertical="center"/>
    </xf>
    <xf numFmtId="0" fontId="4" fillId="7" borderId="0" applyAlignment="1" pivotButton="0" quotePrefix="0" xfId="0">
      <alignment horizontal="left" vertical="center"/>
    </xf>
    <xf numFmtId="0" fontId="5" fillId="2" borderId="1" applyAlignment="1" pivotButton="0" quotePrefix="0" xfId="0">
      <alignment horizontal="center" vertical="center"/>
    </xf>
    <xf numFmtId="165" fontId="6" fillId="6" borderId="1" applyAlignment="1" pivotButton="0" quotePrefix="0" xfId="0">
      <alignment horizontal="center" vertical="center"/>
    </xf>
    <xf numFmtId="0" fontId="7" fillId="4" borderId="1" applyAlignment="1" pivotButton="0" quotePrefix="0" xfId="0">
      <alignment horizontal="center" vertical="center"/>
    </xf>
    <xf numFmtId="166" fontId="6" fillId="6" borderId="1" applyAlignment="1" pivotButton="0" quotePrefix="0" xfId="0">
      <alignment horizontal="center" vertical="center"/>
    </xf>
    <xf numFmtId="0" fontId="7" fillId="3" borderId="1" applyAlignment="1" pivotButton="0" quotePrefix="0" xfId="0">
      <alignment horizontal="left" vertical="center"/>
    </xf>
    <xf numFmtId="165" fontId="0" fillId="3" borderId="1" applyAlignment="1" pivotButton="0" quotePrefix="0" xfId="0">
      <alignment horizontal="right" vertical="center"/>
    </xf>
    <xf numFmtId="166" fontId="0" fillId="3" borderId="1" applyAlignment="1" pivotButton="0" quotePrefix="0" xfId="0">
      <alignment horizontal="right" vertical="center"/>
    </xf>
    <xf numFmtId="3" fontId="0" fillId="3" borderId="1" applyAlignment="1" pivotButton="0" quotePrefix="0" xfId="0">
      <alignment horizontal="right" vertical="center"/>
    </xf>
    <xf numFmtId="0" fontId="7" fillId="6" borderId="1" applyAlignment="1" pivotButton="0" quotePrefix="0" xfId="0">
      <alignment horizontal="left" vertical="center"/>
    </xf>
    <xf numFmtId="165" fontId="0" fillId="6" borderId="1" applyAlignment="1" pivotButton="0" quotePrefix="0" xfId="0">
      <alignment horizontal="right" vertical="center"/>
    </xf>
    <xf numFmtId="166" fontId="0" fillId="6" borderId="1" applyAlignment="1" pivotButton="0" quotePrefix="0" xfId="0">
      <alignment horizontal="right" vertical="center"/>
    </xf>
    <xf numFmtId="3" fontId="0" fillId="6" borderId="1" applyAlignment="1" pivotButton="0" quotePrefix="0" xfId="0">
      <alignment horizontal="right" vertical="center"/>
    </xf>
    <xf numFmtId="0" fontId="1" fillId="2" borderId="1" applyAlignment="1" pivotButton="0" quotePrefix="0" xfId="0">
      <alignment horizontal="left" vertical="center"/>
    </xf>
    <xf numFmtId="165" fontId="1" fillId="2" borderId="1" applyAlignment="1" pivotButton="0" quotePrefix="0" xfId="0">
      <alignment horizontal="right" vertical="center"/>
    </xf>
    <xf numFmtId="166" fontId="1" fillId="2" borderId="1" applyAlignment="1" pivotButton="0" quotePrefix="0" xfId="0">
      <alignment horizontal="right" vertical="center"/>
    </xf>
    <xf numFmtId="3" fontId="1" fillId="2" borderId="1" applyAlignment="1" pivotButton="0" quotePrefix="0" xfId="0">
      <alignment horizontal="right" vertical="center"/>
    </xf>
    <xf numFmtId="0" fontId="4" fillId="7" borderId="1" applyAlignment="1" pivotButton="0" quotePrefix="0" xfId="0">
      <alignment horizontal="left" vertical="center"/>
    </xf>
    <xf numFmtId="0" fontId="8" fillId="0" borderId="0" applyAlignment="1" pivotButton="0" quotePrefix="0" xfId="0">
      <alignment horizontal="left" vertical="center" wrapText="1"/>
    </xf>
    <xf numFmtId="164" fontId="0" fillId="4" borderId="1" applyAlignment="1" pivotButton="0" quotePrefix="0" xfId="0">
      <alignment horizontal="center" vertical="center"/>
    </xf>
    <xf numFmtId="165" fontId="0" fillId="4" borderId="1" applyAlignment="1" pivotButton="0" quotePrefix="0" xfId="0">
      <alignment horizontal="center" vertical="center"/>
    </xf>
    <xf numFmtId="165" fontId="0" fillId="5" borderId="1" applyAlignment="1" pivotButton="0" quotePrefix="0" xfId="0">
      <alignment horizontal="right" vertical="center"/>
    </xf>
    <xf numFmtId="166" fontId="0" fillId="5" borderId="1" applyAlignment="1" pivotButton="0" quotePrefix="0" xfId="0">
      <alignment horizontal="right" vertical="center"/>
    </xf>
    <xf numFmtId="0" fontId="0" fillId="0" borderId="4" pivotButton="0" quotePrefix="0" xfId="0"/>
    <xf numFmtId="0" fontId="0" fillId="0" borderId="5" pivotButton="0" quotePrefix="0" xfId="0"/>
    <xf numFmtId="165" fontId="1" fillId="2" borderId="1" applyAlignment="1" pivotButton="0" quotePrefix="0" xfId="0">
      <alignment horizontal="center" vertical="center"/>
    </xf>
    <xf numFmtId="166" fontId="1" fillId="2" borderId="1" applyAlignment="1" pivotButton="0" quotePrefix="0" xfId="0">
      <alignment horizontal="center" vertical="center"/>
    </xf>
    <xf numFmtId="165" fontId="6" fillId="6" borderId="1" applyAlignment="1" pivotButton="0" quotePrefix="0" xfId="0">
      <alignment horizontal="center" vertical="center"/>
    </xf>
    <xf numFmtId="166" fontId="6" fillId="6" borderId="1" applyAlignment="1" pivotButton="0" quotePrefix="0" xfId="0">
      <alignment horizontal="center" vertical="center"/>
    </xf>
    <xf numFmtId="165" fontId="0" fillId="3" borderId="1" applyAlignment="1" pivotButton="0" quotePrefix="0" xfId="0">
      <alignment horizontal="right" vertical="center"/>
    </xf>
    <xf numFmtId="166" fontId="0" fillId="3" borderId="1" applyAlignment="1" pivotButton="0" quotePrefix="0" xfId="0">
      <alignment horizontal="right" vertical="center"/>
    </xf>
    <xf numFmtId="165" fontId="0" fillId="6" borderId="1" applyAlignment="1" pivotButton="0" quotePrefix="0" xfId="0">
      <alignment horizontal="right" vertical="center"/>
    </xf>
    <xf numFmtId="166" fontId="0" fillId="6" borderId="1" applyAlignment="1" pivotButton="0" quotePrefix="0" xfId="0">
      <alignment horizontal="right" vertical="center"/>
    </xf>
    <xf numFmtId="165" fontId="1" fillId="2" borderId="1" applyAlignment="1" pivotButton="0" quotePrefix="0" xfId="0">
      <alignment horizontal="right" vertical="center"/>
    </xf>
    <xf numFmtId="166" fontId="1" fillId="2" borderId="1" applyAlignment="1" pivotButton="0" quotePrefix="0" xfId="0">
      <alignment horizontal="right" vertical="center"/>
    </xf>
  </cellXfs>
  <cellStyles count="1">
    <cellStyle name="Normal" xfId="0" builtinId="0" hidden="0"/>
  </cellStyles>
  <dxfs count="4">
    <dxf>
      <font>
        <b val="1"/>
        <color rgb="0016A34A"/>
      </font>
    </dxf>
    <dxf>
      <font>
        <b val="1"/>
        <color rgb="00DC2626"/>
      </font>
    </dxf>
    <dxf>
      <fill>
        <patternFill patternType="solid">
          <fgColor rgb="00DCFCE7"/>
        </patternFill>
      </fill>
    </dxf>
    <dxf>
      <fill>
        <patternFill patternType="solid">
          <fgColor rgb="00FEE2E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Performance by Category</a:t>
            </a:r>
          </a:p>
        </rich>
      </tx>
    </title>
    <plotArea>
      <barChart>
        <barDir val="bar"/>
        <grouping val="clustered"/>
        <ser>
          <idx val="0"/>
          <order val="0"/>
          <tx>
            <strRef>
              <f>'Dashboard'!B11</f>
            </strRef>
          </tx>
          <spPr>
            <a:solidFill xmlns:a="http://schemas.openxmlformats.org/drawingml/2006/main">
              <a:srgbClr val="1E293B"/>
            </a:solidFill>
            <a:ln xmlns:a="http://schemas.openxmlformats.org/drawingml/2006/main">
              <a:noFill/>
              <a:prstDash val="solid"/>
            </a:ln>
          </spPr>
          <cat>
            <numRef>
              <f>'Dashboard'!$A$12:$A$15</f>
            </numRef>
          </cat>
          <val>
            <numRef>
              <f>'Dashboard'!$B$12:$B$15</f>
            </numRef>
          </val>
        </ser>
        <ser>
          <idx val="1"/>
          <order val="1"/>
          <tx>
            <strRef>
              <f>'Dashboard'!D11</f>
            </strRef>
          </tx>
          <spPr>
            <a:solidFill xmlns:a="http://schemas.openxmlformats.org/drawingml/2006/main">
              <a:srgbClr val="16A34A"/>
            </a:solidFill>
            <a:ln xmlns:a="http://schemas.openxmlformats.org/drawingml/2006/main">
              <a:noFill/>
              <a:prstDash val="solid"/>
            </a:ln>
          </spPr>
          <cat>
            <numRef>
              <f>'Dashboard'!$A$12:$A$15</f>
            </numRef>
          </cat>
          <val>
            <numRef>
              <f>'Dashboard'!$D$12:$D$15</f>
            </numRef>
          </val>
        </ser>
        <dLbls>
          <showVal val="0"/>
        </dLbls>
        <gapWidth val="80"/>
        <axId val="10"/>
        <axId val="100"/>
      </barChart>
      <catAx>
        <axId val="10"/>
        <scaling>
          <orientation val="minMax"/>
        </scaling>
        <axPos val="l"/>
        <title>
          <tx>
            <rich>
              <a:bodyPr xmlns:a="http://schemas.openxmlformats.org/drawingml/2006/main"/>
              <a:p xmlns:a="http://schemas.openxmlformats.org/drawingml/2006/main">
                <a:pPr>
                  <a:defRPr/>
                </a:pPr>
                <a:r>
                  <a:t>USD</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Category</a:t>
                </a:r>
              </a:p>
            </rich>
          </tx>
        </title>
        <majorTickMark val="none"/>
        <minorTickMark val="none"/>
        <crossAx val="10"/>
      </valAx>
    </plotArea>
    <legend>
      <legendPos val="b"/>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0</col>
      <colOff>0</colOff>
      <row>19</row>
      <rowOff>0</rowOff>
    </from>
    <ext cx="7200000" cy="324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L12"/>
  <sheetViews>
    <sheetView workbookViewId="0">
      <pane ySplit="1" topLeftCell="A2" activePane="bottomLeft" state="frozen"/>
      <selection pane="bottomLeft" activeCell="A1" sqref="A1"/>
    </sheetView>
  </sheetViews>
  <sheetFormatPr baseColWidth="8" defaultRowHeight="15"/>
  <cols>
    <col width="10" customWidth="1" min="1" max="1"/>
    <col width="13" customWidth="1" min="2" max="2"/>
    <col width="14" customWidth="1" min="3" max="3"/>
    <col width="15" customWidth="1" min="4" max="4"/>
    <col width="12" customWidth="1" min="5" max="5"/>
    <col width="9" customWidth="1" min="6" max="6"/>
    <col width="14" customWidth="1" min="7" max="7"/>
    <col width="14" customWidth="1" min="8" max="8"/>
    <col width="14" customWidth="1" min="9" max="9"/>
    <col width="14" customWidth="1" min="10" max="10"/>
    <col width="13" customWidth="1" min="11" max="11"/>
    <col width="34" customWidth="1" min="12" max="12"/>
  </cols>
  <sheetData>
    <row r="1" ht="24" customHeight="1">
      <c r="A1" s="1" t="inlineStr">
        <is>
          <t>Record ID</t>
        </is>
      </c>
      <c r="B1" s="1" t="inlineStr">
        <is>
          <t>Date</t>
        </is>
      </c>
      <c r="C1" s="1" t="inlineStr">
        <is>
          <t>Category</t>
        </is>
      </c>
      <c r="D1" s="1" t="inlineStr">
        <is>
          <t>Region</t>
        </is>
      </c>
      <c r="E1" s="1" t="inlineStr">
        <is>
          <t>Owner</t>
        </is>
      </c>
      <c r="F1" s="1" t="inlineStr">
        <is>
          <t>Units</t>
        </is>
      </c>
      <c r="G1" s="1" t="inlineStr">
        <is>
          <t>Revenue</t>
        </is>
      </c>
      <c r="H1" s="1" t="inlineStr">
        <is>
          <t>Expenses</t>
        </is>
      </c>
      <c r="I1" s="1" t="inlineStr">
        <is>
          <t>Profit</t>
        </is>
      </c>
      <c r="J1" s="1" t="inlineStr">
        <is>
          <t>Profit Margin</t>
        </is>
      </c>
      <c r="K1" s="1" t="inlineStr">
        <is>
          <t>Status</t>
        </is>
      </c>
      <c r="L1" s="1" t="inlineStr">
        <is>
          <t>Notes</t>
        </is>
      </c>
    </row>
    <row r="2">
      <c r="A2" s="2" t="n">
        <v>1</v>
      </c>
      <c r="B2" s="35" t="n">
        <v>46037</v>
      </c>
      <c r="C2" s="4" t="inlineStr">
        <is>
          <t>Software</t>
        </is>
      </c>
      <c r="D2" s="4" t="inlineStr">
        <is>
          <t>New York</t>
        </is>
      </c>
      <c r="E2" s="4" t="inlineStr">
        <is>
          <t>James</t>
        </is>
      </c>
      <c r="F2" s="5" t="n">
        <v>125</v>
      </c>
      <c r="G2" s="36" t="n">
        <v>18750</v>
      </c>
      <c r="H2" s="36" t="n">
        <v>10312.5</v>
      </c>
      <c r="I2" s="37">
        <f>G2-H2</f>
        <v/>
      </c>
      <c r="J2" s="38">
        <f>IFERROR(I2/G2,0)</f>
        <v/>
      </c>
      <c r="K2" s="9">
        <f>IF(I2&gt;5000,"Complete",IF(I2&gt;0,"In Progress","Pending"))</f>
        <v/>
      </c>
      <c r="L2" s="4" t="inlineStr">
        <is>
          <t>Closed early — renewed for Q2</t>
        </is>
      </c>
    </row>
    <row r="3">
      <c r="A3" s="10" t="n">
        <v>2</v>
      </c>
      <c r="B3" s="35" t="n">
        <v>46044</v>
      </c>
      <c r="C3" s="4" t="inlineStr">
        <is>
          <t>Consulting</t>
        </is>
      </c>
      <c r="D3" s="4" t="inlineStr">
        <is>
          <t>Los Angeles</t>
        </is>
      </c>
      <c r="E3" s="4" t="inlineStr">
        <is>
          <t>Emily</t>
        </is>
      </c>
      <c r="F3" s="5" t="n">
        <v>82</v>
      </c>
      <c r="G3" s="36" t="n">
        <v>14350</v>
      </c>
      <c r="H3" s="36" t="n">
        <v>9327.5</v>
      </c>
      <c r="I3" s="37">
        <f>G3-H3</f>
        <v/>
      </c>
      <c r="J3" s="38">
        <f>IFERROR(I3/G3,0)</f>
        <v/>
      </c>
      <c r="K3" s="9">
        <f>IF(I3&gt;5000,"Complete",IF(I3&gt;0,"In Progress","Pending"))</f>
        <v/>
      </c>
      <c r="L3" s="4" t="inlineStr">
        <is>
          <t>Scope expanded mid-project</t>
        </is>
      </c>
    </row>
    <row r="4">
      <c r="A4" s="2" t="n">
        <v>3</v>
      </c>
      <c r="B4" s="35" t="n">
        <v>46058</v>
      </c>
      <c r="C4" s="4" t="inlineStr">
        <is>
          <t>Hardware</t>
        </is>
      </c>
      <c r="D4" s="4" t="inlineStr">
        <is>
          <t>Chicago</t>
        </is>
      </c>
      <c r="E4" s="4" t="inlineStr">
        <is>
          <t>Michael</t>
        </is>
      </c>
      <c r="F4" s="5" t="n">
        <v>210</v>
      </c>
      <c r="G4" s="36" t="n">
        <v>25200</v>
      </c>
      <c r="H4" s="36" t="n">
        <v>16380</v>
      </c>
      <c r="I4" s="37">
        <f>G4-H4</f>
        <v/>
      </c>
      <c r="J4" s="38">
        <f>IFERROR(I4/G4,0)</f>
        <v/>
      </c>
      <c r="K4" s="9">
        <f>IF(I4&gt;5000,"Complete",IF(I4&gt;0,"In Progress","Pending"))</f>
        <v/>
      </c>
      <c r="L4" s="4" t="inlineStr">
        <is>
          <t>Bulk discount applied</t>
        </is>
      </c>
    </row>
    <row r="5">
      <c r="A5" s="10" t="n">
        <v>4</v>
      </c>
      <c r="B5" s="35" t="n">
        <v>46071</v>
      </c>
      <c r="C5" s="4" t="inlineStr">
        <is>
          <t>Training</t>
        </is>
      </c>
      <c r="D5" s="4" t="inlineStr">
        <is>
          <t>Houston</t>
        </is>
      </c>
      <c r="E5" s="4" t="inlineStr">
        <is>
          <t>Ashley</t>
        </is>
      </c>
      <c r="F5" s="5" t="n">
        <v>96</v>
      </c>
      <c r="G5" s="36" t="n">
        <v>12480</v>
      </c>
      <c r="H5" s="36" t="n">
        <v>5616</v>
      </c>
      <c r="I5" s="37">
        <f>G5-H5</f>
        <v/>
      </c>
      <c r="J5" s="38">
        <f>IFERROR(I5/G5,0)</f>
        <v/>
      </c>
      <c r="K5" s="9">
        <f>IF(I5&gt;5000,"Complete",IF(I5&gt;0,"In Progress","Pending"))</f>
        <v/>
      </c>
      <c r="L5" s="4" t="inlineStr">
        <is>
          <t>On-site delivery</t>
        </is>
      </c>
    </row>
    <row r="6">
      <c r="A6" s="2" t="n">
        <v>5</v>
      </c>
      <c r="B6" s="35" t="n">
        <v>46084</v>
      </c>
      <c r="C6" s="4" t="inlineStr">
        <is>
          <t>Software</t>
        </is>
      </c>
      <c r="D6" s="4" t="inlineStr">
        <is>
          <t>Phoenix</t>
        </is>
      </c>
      <c r="E6" s="4" t="inlineStr">
        <is>
          <t>David</t>
        </is>
      </c>
      <c r="F6" s="5" t="n">
        <v>140</v>
      </c>
      <c r="G6" s="36" t="n">
        <v>21000</v>
      </c>
      <c r="H6" s="36" t="n">
        <v>12600</v>
      </c>
      <c r="I6" s="37">
        <f>G6-H6</f>
        <v/>
      </c>
      <c r="J6" s="38">
        <f>IFERROR(I6/G6,0)</f>
        <v/>
      </c>
      <c r="K6" s="9">
        <f>IF(I6&gt;5000,"Complete",IF(I6&gt;0,"In Progress","Pending"))</f>
        <v/>
      </c>
      <c r="L6" s="4" t="inlineStr">
        <is>
          <t>Multi-year license</t>
        </is>
      </c>
    </row>
    <row r="7">
      <c r="A7" s="10" t="n">
        <v>6</v>
      </c>
      <c r="B7" s="35" t="n">
        <v>46098</v>
      </c>
      <c r="C7" s="4" t="inlineStr">
        <is>
          <t>Consulting</t>
        </is>
      </c>
      <c r="D7" s="4" t="inlineStr">
        <is>
          <t>Philadelphia</t>
        </is>
      </c>
      <c r="E7" s="4" t="inlineStr">
        <is>
          <t>Jessica</t>
        </is>
      </c>
      <c r="F7" s="5" t="n">
        <v>75</v>
      </c>
      <c r="G7" s="36" t="n">
        <v>13125</v>
      </c>
      <c r="H7" s="36" t="n">
        <v>9187.5</v>
      </c>
      <c r="I7" s="37">
        <f>G7-H7</f>
        <v/>
      </c>
      <c r="J7" s="38">
        <f>IFERROR(I7/G7,0)</f>
        <v/>
      </c>
      <c r="K7" s="9">
        <f>IF(I7&gt;5000,"Complete",IF(I7&gt;0,"In Progress","Pending"))</f>
        <v/>
      </c>
      <c r="L7" s="4" t="inlineStr">
        <is>
          <t>Travel billed separately</t>
        </is>
      </c>
    </row>
    <row r="8">
      <c r="A8" s="2" t="n">
        <v>7</v>
      </c>
      <c r="B8" s="35" t="n">
        <v>46114</v>
      </c>
      <c r="C8" s="4" t="inlineStr">
        <is>
          <t>Hardware</t>
        </is>
      </c>
      <c r="D8" s="4" t="inlineStr">
        <is>
          <t>San Antonio</t>
        </is>
      </c>
      <c r="E8" s="4" t="inlineStr">
        <is>
          <t>Chris</t>
        </is>
      </c>
      <c r="F8" s="5" t="n">
        <v>185</v>
      </c>
      <c r="G8" s="36" t="n">
        <v>22200</v>
      </c>
      <c r="H8" s="36" t="n">
        <v>14430</v>
      </c>
      <c r="I8" s="37">
        <f>G8-H8</f>
        <v/>
      </c>
      <c r="J8" s="38">
        <f>IFERROR(I8/G8,0)</f>
        <v/>
      </c>
      <c r="K8" s="9">
        <f>IF(I8&gt;5000,"Complete",IF(I8&gt;0,"In Progress","Pending"))</f>
        <v/>
      </c>
      <c r="L8" s="4" t="inlineStr">
        <is>
          <t>Install included</t>
        </is>
      </c>
    </row>
    <row r="9">
      <c r="A9" s="10" t="n">
        <v>8</v>
      </c>
      <c r="B9" s="35" t="n">
        <v>46128</v>
      </c>
      <c r="C9" s="4" t="inlineStr">
        <is>
          <t>Training</t>
        </is>
      </c>
      <c r="D9" s="4" t="inlineStr">
        <is>
          <t>Dallas</t>
        </is>
      </c>
      <c r="E9" s="4" t="inlineStr">
        <is>
          <t>Sarah</t>
        </is>
      </c>
      <c r="F9" s="5" t="n">
        <v>110</v>
      </c>
      <c r="G9" s="36" t="n">
        <v>14300</v>
      </c>
      <c r="H9" s="36" t="n">
        <v>7865</v>
      </c>
      <c r="I9" s="37">
        <f>G9-H9</f>
        <v/>
      </c>
      <c r="J9" s="38">
        <f>IFERROR(I9/G9,0)</f>
        <v/>
      </c>
      <c r="K9" s="9">
        <f>IF(I9&gt;5000,"Complete",IF(I9&gt;0,"In Progress","Pending"))</f>
        <v/>
      </c>
      <c r="L9" s="4" t="inlineStr">
        <is>
          <t>Virtual sessions</t>
        </is>
      </c>
    </row>
    <row r="10">
      <c r="A10" s="2" t="n">
        <v>9</v>
      </c>
      <c r="B10" s="35" t="n">
        <v>46143</v>
      </c>
      <c r="C10" s="4" t="inlineStr">
        <is>
          <t>Software</t>
        </is>
      </c>
      <c r="D10" s="4" t="inlineStr">
        <is>
          <t>Austin</t>
        </is>
      </c>
      <c r="E10" s="4" t="inlineStr">
        <is>
          <t>Robert</t>
        </is>
      </c>
      <c r="F10" s="5" t="n">
        <v>155</v>
      </c>
      <c r="G10" s="36" t="n">
        <v>23250</v>
      </c>
      <c r="H10" s="36" t="n">
        <v>13950</v>
      </c>
      <c r="I10" s="37">
        <f>G10-H10</f>
        <v/>
      </c>
      <c r="J10" s="38">
        <f>IFERROR(I10/G10,0)</f>
        <v/>
      </c>
      <c r="K10" s="9">
        <f>IF(I10&gt;5000,"Complete",IF(I10&gt;0,"In Progress","Pending"))</f>
        <v/>
      </c>
      <c r="L10" s="4" t="inlineStr">
        <is>
          <t>Premium support tier</t>
        </is>
      </c>
    </row>
    <row r="11">
      <c r="A11" s="10" t="n">
        <v>10</v>
      </c>
      <c r="B11" s="35" t="n">
        <v>46161</v>
      </c>
      <c r="C11" s="4" t="inlineStr">
        <is>
          <t>Consulting</t>
        </is>
      </c>
      <c r="D11" s="4" t="inlineStr">
        <is>
          <t>Seattle</t>
        </is>
      </c>
      <c r="E11" s="4" t="inlineStr">
        <is>
          <t>Amanda</t>
        </is>
      </c>
      <c r="F11" s="5" t="n">
        <v>90</v>
      </c>
      <c r="G11" s="36" t="n">
        <v>15750</v>
      </c>
      <c r="H11" s="36" t="n">
        <v>11812.5</v>
      </c>
      <c r="I11" s="37">
        <f>G11-H11</f>
        <v/>
      </c>
      <c r="J11" s="38">
        <f>IFERROR(I11/G11,0)</f>
        <v/>
      </c>
      <c r="K11" s="9">
        <f>IF(I11&gt;5000,"Complete",IF(I11&gt;0,"In Progress","Pending"))</f>
        <v/>
      </c>
      <c r="L11" s="4" t="inlineStr">
        <is>
          <t>Follow-up scheduled for June</t>
        </is>
      </c>
    </row>
    <row r="12">
      <c r="A12" s="1" t="inlineStr">
        <is>
          <t>TOTALS</t>
        </is>
      </c>
      <c r="B12" s="39" t="n"/>
      <c r="C12" s="39" t="n"/>
      <c r="D12" s="39" t="n"/>
      <c r="E12" s="40" t="n"/>
      <c r="F12" s="11">
        <f>SUM(F2:F11)</f>
        <v/>
      </c>
      <c r="G12" s="41">
        <f>SUM(G2:G11)</f>
        <v/>
      </c>
      <c r="H12" s="41">
        <f>SUM(H2:H11)</f>
        <v/>
      </c>
      <c r="I12" s="41">
        <f>SUM(I2:I11)</f>
        <v/>
      </c>
      <c r="J12" s="42">
        <f>IFERROR(I12/G12,0)</f>
        <v/>
      </c>
      <c r="K12" s="1">
        <f>COUNTA(A2:A11)&amp;" records"</f>
        <v/>
      </c>
      <c r="L12" s="1" t="n"/>
    </row>
  </sheetData>
  <autoFilter ref="A1:L11"/>
  <mergeCells count="1">
    <mergeCell ref="A12:E12"/>
  </mergeCells>
  <conditionalFormatting sqref="I2:I12">
    <cfRule type="cellIs" priority="1" operator="greaterThan" dxfId="0">
      <formula>0</formula>
    </cfRule>
    <cfRule type="cellIs" priority="2" operator="lessThan" dxfId="1">
      <formula>0</formula>
    </cfRule>
  </conditionalFormatting>
  <conditionalFormatting sqref="J2:J12">
    <cfRule type="cellIs" priority="3" operator="greaterThan" dxfId="2">
      <formula>0.3</formula>
    </cfRule>
    <cfRule type="cellIs" priority="4" operator="lessThan" dxfId="3">
      <formula>0.15</formula>
    </cfRule>
  </conditionalFormatting>
  <dataValidations count="2">
    <dataValidation sqref="K2:K11" showErrorMessage="1" showInputMessage="1" allowBlank="1" type="list">
      <formula1>"Complete,In Progress,Pending"</formula1>
    </dataValidation>
    <dataValidation sqref="C2:C11" showErrorMessage="1" showInputMessage="1" allowBlank="1" type="list">
      <formula1>"Software,Consulting,Hardware,Training"</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18"/>
  <sheetViews>
    <sheetView showGridLines="0" workbookViewId="0">
      <selection activeCell="A1" sqref="A1"/>
    </sheetView>
  </sheetViews>
  <sheetFormatPr baseColWidth="8" defaultRowHeight="15"/>
  <cols>
    <col width="16" customWidth="1" min="1" max="1"/>
    <col width="15" customWidth="1" min="2" max="2"/>
    <col width="15" customWidth="1" min="3" max="3"/>
    <col width="15" customWidth="1" min="4" max="4"/>
    <col width="18" customWidth="1" min="5" max="5"/>
    <col width="13" customWidth="1" min="6" max="6"/>
    <col width="3" customWidth="1" min="7" max="7"/>
    <col width="14" customWidth="1" min="8" max="8"/>
  </cols>
  <sheetData>
    <row r="1">
      <c r="A1" s="14" t="inlineStr">
        <is>
          <t>Bar Chart Performance Dashboard</t>
        </is>
      </c>
    </row>
    <row r="2">
      <c r="A2" s="15" t="inlineStr">
        <is>
          <t>Revenue and Profit by Category</t>
        </is>
      </c>
    </row>
    <row r="3"/>
    <row r="4" ht="20" customHeight="1">
      <c r="A4" s="16" t="inlineStr">
        <is>
          <t>Key Performance Indicators</t>
        </is>
      </c>
    </row>
    <row r="5">
      <c r="A5" s="17" t="inlineStr">
        <is>
          <t>Total Revenue</t>
        </is>
      </c>
      <c r="B5" s="43">
        <f>SUM('Data Entry'!$G$2:$G$11)</f>
        <v/>
      </c>
      <c r="C5" s="17" t="inlineStr">
        <is>
          <t>Total Expenses</t>
        </is>
      </c>
      <c r="D5" s="43">
        <f>SUM('Data Entry'!$H$2:$H$11)</f>
        <v/>
      </c>
      <c r="E5" s="17" t="inlineStr">
        <is>
          <t>Selected Metric</t>
        </is>
      </c>
      <c r="F5" s="19" t="inlineStr">
        <is>
          <t>Revenue</t>
        </is>
      </c>
    </row>
    <row r="6"/>
    <row r="7">
      <c r="A7" s="17" t="inlineStr">
        <is>
          <t>Total Profit</t>
        </is>
      </c>
      <c r="B7" s="43">
        <f>SUM('Data Entry'!$I$2:$I$11)</f>
        <v/>
      </c>
      <c r="C7" s="17" t="inlineStr">
        <is>
          <t>Avg Profit Margin</t>
        </is>
      </c>
      <c r="D7" s="44">
        <f>IFERROR(AVERAGE('Data Entry'!$J$2:$J$11),0)</f>
        <v/>
      </c>
    </row>
    <row r="8"/>
    <row r="9"/>
    <row r="10" ht="20" customHeight="1">
      <c r="A10" s="16" t="inlineStr">
        <is>
          <t>Category Summary</t>
        </is>
      </c>
    </row>
    <row r="11">
      <c r="A11" s="1" t="inlineStr">
        <is>
          <t>Category</t>
        </is>
      </c>
      <c r="B11" s="1" t="inlineStr">
        <is>
          <t>Total Revenue</t>
        </is>
      </c>
      <c r="C11" s="1" t="inlineStr">
        <is>
          <t>Total Expenses</t>
        </is>
      </c>
      <c r="D11" s="1" t="inlineStr">
        <is>
          <t>Total Profit</t>
        </is>
      </c>
      <c r="E11" s="1" t="inlineStr">
        <is>
          <t>Avg Profit Margin</t>
        </is>
      </c>
      <c r="F11" s="1" t="inlineStr">
        <is>
          <t>Record Count</t>
        </is>
      </c>
    </row>
    <row r="12">
      <c r="A12" s="21" t="inlineStr">
        <is>
          <t>Software</t>
        </is>
      </c>
      <c r="B12" s="45">
        <f>SUMIF('Data Entry'!$C$2:$C$11,A12,'Data Entry'!$G$2:$G$11)</f>
        <v/>
      </c>
      <c r="C12" s="45">
        <f>SUMIF('Data Entry'!$C$2:$C$11,A12,'Data Entry'!$H$2:$H$11)</f>
        <v/>
      </c>
      <c r="D12" s="45">
        <f>SUMIF('Data Entry'!$C$2:$C$11,A12,'Data Entry'!$I$2:$I$11)</f>
        <v/>
      </c>
      <c r="E12" s="46">
        <f>IFERROR(AVERAGEIF('Data Entry'!$C$2:$C$11,A12,'Data Entry'!$J$2:$J$11),0)</f>
        <v/>
      </c>
      <c r="F12" s="24">
        <f>COUNTIF('Data Entry'!$C$2:$C$11,A12)</f>
        <v/>
      </c>
    </row>
    <row r="13">
      <c r="A13" s="25" t="inlineStr">
        <is>
          <t>Consulting</t>
        </is>
      </c>
      <c r="B13" s="47">
        <f>SUMIF('Data Entry'!$C$2:$C$11,A13,'Data Entry'!$G$2:$G$11)</f>
        <v/>
      </c>
      <c r="C13" s="47">
        <f>SUMIF('Data Entry'!$C$2:$C$11,A13,'Data Entry'!$H$2:$H$11)</f>
        <v/>
      </c>
      <c r="D13" s="47">
        <f>SUMIF('Data Entry'!$C$2:$C$11,A13,'Data Entry'!$I$2:$I$11)</f>
        <v/>
      </c>
      <c r="E13" s="48">
        <f>IFERROR(AVERAGEIF('Data Entry'!$C$2:$C$11,A13,'Data Entry'!$J$2:$J$11),0)</f>
        <v/>
      </c>
      <c r="F13" s="28">
        <f>COUNTIF('Data Entry'!$C$2:$C$11,A13)</f>
        <v/>
      </c>
    </row>
    <row r="14">
      <c r="A14" s="21" t="inlineStr">
        <is>
          <t>Hardware</t>
        </is>
      </c>
      <c r="B14" s="45">
        <f>SUMIF('Data Entry'!$C$2:$C$11,A14,'Data Entry'!$G$2:$G$11)</f>
        <v/>
      </c>
      <c r="C14" s="45">
        <f>SUMIF('Data Entry'!$C$2:$C$11,A14,'Data Entry'!$H$2:$H$11)</f>
        <v/>
      </c>
      <c r="D14" s="45">
        <f>SUMIF('Data Entry'!$C$2:$C$11,A14,'Data Entry'!$I$2:$I$11)</f>
        <v/>
      </c>
      <c r="E14" s="46">
        <f>IFERROR(AVERAGEIF('Data Entry'!$C$2:$C$11,A14,'Data Entry'!$J$2:$J$11),0)</f>
        <v/>
      </c>
      <c r="F14" s="24">
        <f>COUNTIF('Data Entry'!$C$2:$C$11,A14)</f>
        <v/>
      </c>
    </row>
    <row r="15">
      <c r="A15" s="25" t="inlineStr">
        <is>
          <t>Training</t>
        </is>
      </c>
      <c r="B15" s="47">
        <f>SUMIF('Data Entry'!$C$2:$C$11,A15,'Data Entry'!$G$2:$G$11)</f>
        <v/>
      </c>
      <c r="C15" s="47">
        <f>SUMIF('Data Entry'!$C$2:$C$11,A15,'Data Entry'!$H$2:$H$11)</f>
        <v/>
      </c>
      <c r="D15" s="47">
        <f>SUMIF('Data Entry'!$C$2:$C$11,A15,'Data Entry'!$I$2:$I$11)</f>
        <v/>
      </c>
      <c r="E15" s="48">
        <f>IFERROR(AVERAGEIF('Data Entry'!$C$2:$C$11,A15,'Data Entry'!$J$2:$J$11),0)</f>
        <v/>
      </c>
      <c r="F15" s="28">
        <f>COUNTIF('Data Entry'!$C$2:$C$11,A15)</f>
        <v/>
      </c>
    </row>
    <row r="16">
      <c r="A16" s="29" t="inlineStr">
        <is>
          <t>TOTAL</t>
        </is>
      </c>
      <c r="B16" s="49">
        <f>SUM(B12:B15)</f>
        <v/>
      </c>
      <c r="C16" s="49">
        <f>SUM(C12:C15)</f>
        <v/>
      </c>
      <c r="D16" s="49">
        <f>SUM(D12:D15)</f>
        <v/>
      </c>
      <c r="E16" s="50">
        <f>IFERROR(AVERAGE(E12:E15),0)</f>
        <v/>
      </c>
      <c r="F16" s="32">
        <f>SUM(F12:F15)</f>
        <v/>
      </c>
    </row>
    <row r="17"/>
    <row r="18">
      <c r="A18" s="16" t="inlineStr">
        <is>
          <t>Performance by Category</t>
        </is>
      </c>
    </row>
  </sheetData>
  <mergeCells count="5">
    <mergeCell ref="A1:F1"/>
    <mergeCell ref="A2:F2"/>
    <mergeCell ref="A4:F4"/>
    <mergeCell ref="A10:F10"/>
    <mergeCell ref="A18:F18"/>
  </mergeCells>
  <conditionalFormatting sqref="D12:D15">
    <cfRule type="cellIs" priority="1" operator="greaterThan" dxfId="0">
      <formula>0</formula>
    </cfRule>
    <cfRule type="cellIs" priority="2" operator="lessThan" dxfId="1">
      <formula>0</formula>
    </cfRule>
  </conditionalFormatting>
  <dataValidations count="1">
    <dataValidation sqref="F5" showErrorMessage="1" showInputMessage="1" allowBlank="0" type="list">
      <formula1>"Revenue,Expenses,Profit,Units"</formula1>
    </dataValidation>
  </dataValidations>
  <pageMargins left="0.75" right="0.75" top="1" bottom="1" header="0.5" footer="0.5"/>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B16"/>
  <sheetViews>
    <sheetView showGridLines="0" workbookViewId="0">
      <selection activeCell="A1" sqref="A1"/>
    </sheetView>
  </sheetViews>
  <sheetFormatPr baseColWidth="8" defaultRowHeight="15"/>
  <cols>
    <col width="4" customWidth="1" min="1" max="1"/>
    <col width="100" customWidth="1" min="2" max="2"/>
  </cols>
  <sheetData>
    <row r="1">
      <c r="B1" s="14" t="inlineStr">
        <is>
          <t>Instructions — Bar Chart Excel Template</t>
        </is>
      </c>
    </row>
    <row r="2"/>
    <row r="3" ht="20" customHeight="1">
      <c r="B3" s="33" t="inlineStr">
        <is>
          <t>Purpose</t>
        </is>
      </c>
    </row>
    <row r="4" ht="78" customHeight="1">
      <c r="B4" s="34" t="inlineStr">
        <is>
          <t>This workbook compares performance across categories (Software, Consulting, Hardware, and Training) using a dynamic horizontal bar chart. It helps US professionals track revenue, expenses, profit, and profit margin by category, region, and owner.</t>
        </is>
      </c>
    </row>
    <row r="5"/>
    <row r="6" ht="20" customHeight="1">
      <c r="B6" s="33" t="inlineStr">
        <is>
          <t>How to Use</t>
        </is>
      </c>
    </row>
    <row r="7" ht="78" customHeight="1">
      <c r="B7" s="34" t="inlineStr">
        <is>
          <t>Go to the Data Entry sheet and enter or replace values in the pale yellow cells: Date, Category, Region, Owner, Units, Revenue, Expenses, and Notes. Profit, Profit Margin, and Status are calculated automatically (light green cells). Status is assigned automatically based on profit, but you can also pick Complete, In Progress, or Pending from the dropdown. Replace the 10 sample rows with your own records — dates should use MM/DD/YYYY format.</t>
        </is>
      </c>
    </row>
    <row r="8"/>
    <row r="9" ht="20" customHeight="1">
      <c r="B9" s="33" t="inlineStr">
        <is>
          <t>Dashboard</t>
        </is>
      </c>
    </row>
    <row r="10" ht="78" customHeight="1">
      <c r="B10" s="34" t="inlineStr">
        <is>
          <t>The Dashboard sheet shows four KPI cards (Total Revenue, Total Expenses, Total Profit, and Average Profit Margin), a category summary table, and a clustered horizontal bar chart comparing Total Revenue and Total Profit by category. A "Selected Metric" dropdown cell is provided so you can note which metric you want to focus on when customizing the chart. All figures update automatically from the Data Entry sheet.</t>
        </is>
      </c>
    </row>
    <row r="11"/>
    <row r="12" ht="20" customHeight="1">
      <c r="B12" s="33" t="inlineStr">
        <is>
          <t>Customization</t>
        </is>
      </c>
    </row>
    <row r="13" ht="78" customHeight="1">
      <c r="B13" s="34" t="inlineStr">
        <is>
          <t>To add a category, type its name in the Category column on Data Entry, then add a row to the category summary table on the Dashboard with the same SUMIF/COUNTIF formulas, and extend the chart data range. To chart a different metric (Expenses, Units, or Average Profit Margin), edit the chart series to point to the corresponding column of the summary table. Conditional formatting highlights strong margins (above 30%, green) and weak margins (below 15%, red).</t>
        </is>
      </c>
    </row>
    <row r="14"/>
    <row r="15" ht="20" customHeight="1">
      <c r="B15" s="33" t="inlineStr">
        <is>
          <t>Formatting Notes</t>
        </is>
      </c>
    </row>
    <row r="16" ht="78" customHeight="1">
      <c r="B16" s="34" t="inlineStr">
        <is>
          <t>All currency values are US dollars ($1,234.56). Dates use the US MM/DD/YYYY format. Percentages are shown with one decimal place (0.0%). Alternating row shading, thin borders, and frozen header rows are applied for readability. Auto-filters are enabled on the Data Entry header row so you can sort or filter by any column.</t>
        </is>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2026-08-01T04:46:39Z</dcterms:created>
  <dcterms:modified xmlns:dcterms="http://purl.org/dc/terms/" xmlns:xsi="http://www.w3.org/2001/XMLSchema-instance" xsi:type="dcterms:W3CDTF">2026-08-01T04:46:39Z</dcterms:modified>
</cp:coreProperties>
</file>