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PI Tracker" sheetId="1" state="visible" r:id="rId1"/>
    <sheet xmlns:r="http://schemas.openxmlformats.org/officeDocument/2006/relationships" name="Performance 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'KPI Tracker'!$A$1:$R$101</definedName>
    <definedName name="_xlnm._FilterDatabase" localSheetId="1" hidden="1">'Performance Dashboard'!$A$7:$H$107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0.0%"/>
    <numFmt numFmtId="166" formatCode="0.0"/>
    <numFmt numFmtId="167" formatCode="mm/dd/yyyy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0E3A5B"/>
      <sz val="10"/>
    </font>
    <font>
      <name val="Aptos Display"/>
      <b val="1"/>
      <color rgb="00FFFFFF"/>
      <sz val="16"/>
    </font>
    <font>
      <name val="Aptos Display"/>
      <b val="1"/>
      <color rgb="000E3A5B"/>
      <sz val="16"/>
    </font>
    <font>
      <name val="Aptos"/>
      <b val="1"/>
      <color rgb="00FFFFFF"/>
      <sz val="10"/>
    </font>
    <font>
      <name val="Aptos"/>
      <b val="1"/>
      <color rgb="000E3A5B"/>
      <sz val="10"/>
    </font>
  </fonts>
  <fills count="10">
    <fill>
      <patternFill/>
    </fill>
    <fill>
      <patternFill patternType="gray125"/>
    </fill>
    <fill>
      <patternFill patternType="solid">
        <fgColor rgb="000E3A5B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EAF1F6"/>
      </patternFill>
    </fill>
    <fill>
      <patternFill patternType="solid">
        <fgColor rgb="001A5680"/>
      </patternFill>
    </fill>
    <fill>
      <patternFill patternType="solid">
        <fgColor rgb="00F4A62A"/>
      </patternFill>
    </fill>
    <fill>
      <patternFill patternType="solid">
        <fgColor rgb="0016A34A"/>
      </patternFill>
    </fill>
    <fill>
      <patternFill patternType="solid">
        <fgColor rgb="00DC262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167" fontId="2" fillId="3" borderId="1" applyAlignment="1" pivotButton="0" quotePrefix="0" xfId="0">
      <alignment horizontal="center" vertical="center" wrapText="1"/>
    </xf>
    <xf numFmtId="1" fontId="2" fillId="3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4" fontId="2" fillId="3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1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165" fontId="4" fillId="7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center" vertical="center" wrapText="1"/>
    </xf>
    <xf numFmtId="0" fontId="2" fillId="8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left" vertical="center" wrapText="1"/>
    </xf>
    <xf numFmtId="0" fontId="5" fillId="9" borderId="1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0" fillId="5" borderId="1" pivotButton="0" quotePrefix="0" xfId="0"/>
    <xf numFmtId="0" fontId="6" fillId="4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167" fontId="2" fillId="3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5" fontId="4" fillId="7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0E3A5B"/>
        <sz val="10"/>
      </font>
      <fill>
        <patternFill patternType="solid">
          <fgColor rgb="00F4A62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Achievement % by Employee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'Performance Dashboard'!E7</f>
            </strRef>
          </tx>
          <spPr>
            <a:solidFill xmlns:a="http://schemas.openxmlformats.org/drawingml/2006/main">
              <a:srgbClr val="0E3A5B"/>
            </a:solidFill>
            <a:ln xmlns:a="http://schemas.openxmlformats.org/drawingml/2006/main">
              <a:prstDash val="solid"/>
            </a:ln>
          </spPr>
          <cat>
            <numRef>
              <f>'Performance Dashboard'!$B$8:$B$107</f>
            </numRef>
          </cat>
          <val>
            <numRef>
              <f>'Performance Dashboard'!$E$8:$E$107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Achievement %</a:t>
                </a:r>
              </a:p>
            </rich>
          </tx>
        </title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Employee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KPI Status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'Performance Dashboard'!K7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4A62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'Performance Dashboard'!$J$8:$J$10</f>
            </numRef>
          </cat>
          <val>
            <numRef>
              <f>'Performance Dashboard'!$K$8:$K$10</f>
            </numRef>
          </val>
        </ser>
        <dLbls>
          <showVal val="1"/>
        </dLbls>
        <firstSliceAng val="0"/>
        <holeSize val="58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12</row>
      <rowOff>0</rowOff>
    </from>
    <ext cx="61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32</row>
      <rowOff>0</rowOff>
    </from>
    <ext cx="504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0" customWidth="1" min="3" max="3"/>
    <col width="20" customWidth="1" min="4" max="4"/>
    <col width="20" customWidth="1" min="5" max="5"/>
    <col width="14" customWidth="1" min="6" max="6"/>
    <col width="19" customWidth="1" min="7" max="7"/>
    <col width="29" customWidth="1" min="8" max="8"/>
    <col width="14" customWidth="1" min="9" max="9"/>
    <col width="14" customWidth="1" min="10" max="10"/>
    <col width="12" customWidth="1" min="11" max="11"/>
    <col width="16" customWidth="1" min="12" max="12"/>
    <col width="12" customWidth="1" min="13" max="13"/>
    <col width="16" customWidth="1" min="14" max="14"/>
    <col width="21" customWidth="1" min="15" max="15"/>
    <col width="16" customWidth="1" min="16" max="16"/>
    <col width="14" customWidth="1" min="17" max="17"/>
    <col width="34" customWidth="1" min="18" max="18"/>
  </cols>
  <sheetData>
    <row r="1" ht="34" customHeight="1">
      <c r="A1" s="1" t="inlineStr">
        <is>
          <t>Employee ID</t>
        </is>
      </c>
      <c r="B1" s="1" t="inlineStr">
        <is>
          <t>Employee Name</t>
        </is>
      </c>
      <c r="C1" s="1" t="inlineStr">
        <is>
          <t>Department</t>
        </is>
      </c>
      <c r="D1" s="1" t="inlineStr">
        <is>
          <t>Manager</t>
        </is>
      </c>
      <c r="E1" s="1" t="inlineStr">
        <is>
          <t>Location</t>
        </is>
      </c>
      <c r="F1" s="1" t="inlineStr">
        <is>
          <t>Review Period</t>
        </is>
      </c>
      <c r="G1" s="1" t="inlineStr">
        <is>
          <t>Goal Category</t>
        </is>
      </c>
      <c r="H1" s="1" t="inlineStr">
        <is>
          <t>KPI Name</t>
        </is>
      </c>
      <c r="I1" s="1" t="inlineStr">
        <is>
          <t>Target</t>
        </is>
      </c>
      <c r="J1" s="1" t="inlineStr">
        <is>
          <t>Actual</t>
        </is>
      </c>
      <c r="K1" s="1" t="inlineStr">
        <is>
          <t>Unit</t>
        </is>
      </c>
      <c r="L1" s="1" t="inlineStr">
        <is>
          <t>Achievement %</t>
        </is>
      </c>
      <c r="M1" s="1" t="inlineStr">
        <is>
          <t>Weight %</t>
        </is>
      </c>
      <c r="N1" s="1" t="inlineStr">
        <is>
          <t>Weighted Score</t>
        </is>
      </c>
      <c r="O1" s="1" t="inlineStr">
        <is>
          <t>Status</t>
        </is>
      </c>
      <c r="P1" s="1" t="inlineStr">
        <is>
          <t>Manager Rating</t>
        </is>
      </c>
      <c r="Q1" s="1" t="inlineStr">
        <is>
          <t>Review Date</t>
        </is>
      </c>
      <c r="R1" s="1" t="inlineStr">
        <is>
          <t>Employee Notes</t>
        </is>
      </c>
    </row>
    <row r="2">
      <c r="A2" s="2" t="n">
        <v>1001</v>
      </c>
      <c r="B2" s="3" t="inlineStr">
        <is>
          <t>James Carter</t>
        </is>
      </c>
      <c r="C2" s="3" t="inlineStr">
        <is>
          <t>Sales</t>
        </is>
      </c>
      <c r="D2" s="3" t="inlineStr">
        <is>
          <t>Nicole Bennett</t>
        </is>
      </c>
      <c r="E2" s="3" t="inlineStr">
        <is>
          <t>New York, NY</t>
        </is>
      </c>
      <c r="F2" s="2" t="inlineStr">
        <is>
          <t>Q1 2026</t>
        </is>
      </c>
      <c r="G2" s="3" t="inlineStr">
        <is>
          <t>Revenue Growth</t>
        </is>
      </c>
      <c r="H2" s="3" t="inlineStr">
        <is>
          <t>Quarterly Sales Revenue</t>
        </is>
      </c>
      <c r="I2" s="32" t="n">
        <v>250000</v>
      </c>
      <c r="J2" s="32" t="n">
        <v>280000</v>
      </c>
      <c r="K2" s="2" t="inlineStr">
        <is>
          <t>USD</t>
        </is>
      </c>
      <c r="L2" s="33">
        <f>IF(OR($A2="",$I2=""),"",IFERROR($J2/$I2,0))</f>
        <v/>
      </c>
      <c r="M2" s="34" t="n">
        <v>1</v>
      </c>
      <c r="N2" s="33">
        <f>IF(OR($A2="",$L2="",$M2=""),"",IFERROR($L2*$M2,0))</f>
        <v/>
      </c>
      <c r="O2" s="7">
        <f>IF($A2="","",IF($L2&gt;=1,"Exceeds Target",IF($L2&gt;=0.9,"On Track","Needs Improvement")))</f>
        <v/>
      </c>
      <c r="P2" s="35" t="n">
        <v>4.8</v>
      </c>
      <c r="Q2" s="36" t="n">
        <v>46112</v>
      </c>
      <c r="R2" s="3" t="inlineStr">
        <is>
          <t>Exceeded quarterly revenue plan through enterprise account growth.</t>
        </is>
      </c>
    </row>
    <row r="3">
      <c r="A3" s="2" t="n">
        <v>1002</v>
      </c>
      <c r="B3" s="3" t="inlineStr">
        <is>
          <t>Emily Rodriguez</t>
        </is>
      </c>
      <c r="C3" s="3" t="inlineStr">
        <is>
          <t>Marketing</t>
        </is>
      </c>
      <c r="D3" s="3" t="inlineStr">
        <is>
          <t>Brian Foster</t>
        </is>
      </c>
      <c r="E3" s="3" t="inlineStr">
        <is>
          <t>Los Angeles, CA</t>
        </is>
      </c>
      <c r="F3" s="2" t="inlineStr">
        <is>
          <t>Q1 2026</t>
        </is>
      </c>
      <c r="G3" s="3" t="inlineStr">
        <is>
          <t>Demand Generation</t>
        </is>
      </c>
      <c r="H3" s="3" t="inlineStr">
        <is>
          <t>Qualified Campaign Leads</t>
        </is>
      </c>
      <c r="I3" s="10" t="n">
        <v>500</v>
      </c>
      <c r="J3" s="10" t="n">
        <v>525</v>
      </c>
      <c r="K3" s="2" t="inlineStr">
        <is>
          <t>count</t>
        </is>
      </c>
      <c r="L3" s="37">
        <f>IF(OR($A3="",$I3=""),"",IFERROR($J3/$I3,0))</f>
        <v/>
      </c>
      <c r="M3" s="34" t="n">
        <v>1</v>
      </c>
      <c r="N3" s="37">
        <f>IF(OR($A3="",$L3="",$M3=""),"",IFERROR($L3*$M3,0))</f>
        <v/>
      </c>
      <c r="O3" s="12">
        <f>IF($A3="","",IF($L3&gt;=1,"Exceeds Target",IF($L3&gt;=0.9,"On Track","Needs Improvement")))</f>
        <v/>
      </c>
      <c r="P3" s="35" t="n">
        <v>4.5</v>
      </c>
      <c r="Q3" s="36" t="n">
        <v>46112</v>
      </c>
      <c r="R3" s="3" t="inlineStr">
        <is>
          <t>Lead quality remained strong across paid and email campaigns.</t>
        </is>
      </c>
    </row>
    <row r="4">
      <c r="A4" s="2" t="n">
        <v>1003</v>
      </c>
      <c r="B4" s="3" t="inlineStr">
        <is>
          <t>Michael Thompson</t>
        </is>
      </c>
      <c r="C4" s="3" t="inlineStr">
        <is>
          <t>Operations</t>
        </is>
      </c>
      <c r="D4" s="3" t="inlineStr">
        <is>
          <t>Karen Hughes</t>
        </is>
      </c>
      <c r="E4" s="3" t="inlineStr">
        <is>
          <t>Chicago, IL</t>
        </is>
      </c>
      <c r="F4" s="2" t="inlineStr">
        <is>
          <t>Q1 2026</t>
        </is>
      </c>
      <c r="G4" s="3" t="inlineStr">
        <is>
          <t>Quality</t>
        </is>
      </c>
      <c r="H4" s="3" t="inlineStr">
        <is>
          <t>Order Accuracy</t>
        </is>
      </c>
      <c r="I4" s="34" t="n">
        <v>0.985</v>
      </c>
      <c r="J4" s="34" t="n">
        <v>0.985</v>
      </c>
      <c r="K4" s="2" t="inlineStr">
        <is>
          <t>percentage</t>
        </is>
      </c>
      <c r="L4" s="33">
        <f>IF(OR($A4="",$I4=""),"",IFERROR($J4/$I4,0))</f>
        <v/>
      </c>
      <c r="M4" s="34" t="n">
        <v>1</v>
      </c>
      <c r="N4" s="33">
        <f>IF(OR($A4="",$L4="",$M4=""),"",IFERROR($L4*$M4,0))</f>
        <v/>
      </c>
      <c r="O4" s="7">
        <f>IF($A4="","",IF($L4&gt;=1,"Exceeds Target",IF($L4&gt;=0.9,"On Track","Needs Improvement")))</f>
        <v/>
      </c>
      <c r="P4" s="35" t="n">
        <v>4.2</v>
      </c>
      <c r="Q4" s="36" t="n">
        <v>46112</v>
      </c>
      <c r="R4" s="3" t="inlineStr">
        <is>
          <t>Met accuracy target while supporting volume increases.</t>
        </is>
      </c>
    </row>
    <row r="5">
      <c r="A5" s="2" t="n">
        <v>1004</v>
      </c>
      <c r="B5" s="3" t="inlineStr">
        <is>
          <t>Ashley Williams</t>
        </is>
      </c>
      <c r="C5" s="3" t="inlineStr">
        <is>
          <t>Customer Support</t>
        </is>
      </c>
      <c r="D5" s="3" t="inlineStr">
        <is>
          <t>Derek Collins</t>
        </is>
      </c>
      <c r="E5" s="3" t="inlineStr">
        <is>
          <t>Houston, TX</t>
        </is>
      </c>
      <c r="F5" s="2" t="inlineStr">
        <is>
          <t>Q2 2026</t>
        </is>
      </c>
      <c r="G5" s="3" t="inlineStr">
        <is>
          <t>Customer Experience</t>
        </is>
      </c>
      <c r="H5" s="3" t="inlineStr">
        <is>
          <t>Customer Satisfaction Score</t>
        </is>
      </c>
      <c r="I5" s="35" t="n">
        <v>4.5</v>
      </c>
      <c r="J5" s="35" t="n">
        <v>4.7</v>
      </c>
      <c r="K5" s="2" t="inlineStr">
        <is>
          <t>rating</t>
        </is>
      </c>
      <c r="L5" s="37">
        <f>IF(OR($A5="",$I5=""),"",IFERROR($J5/$I5,0))</f>
        <v/>
      </c>
      <c r="M5" s="34" t="n">
        <v>1</v>
      </c>
      <c r="N5" s="37">
        <f>IF(OR($A5="",$L5="",$M5=""),"",IFERROR($L5*$M5,0))</f>
        <v/>
      </c>
      <c r="O5" s="12">
        <f>IF($A5="","",IF($L5&gt;=1,"Exceeds Target",IF($L5&gt;=0.9,"On Track","Needs Improvement")))</f>
        <v/>
      </c>
      <c r="P5" s="35" t="n">
        <v>4.7</v>
      </c>
      <c r="Q5" s="36" t="n">
        <v>46203</v>
      </c>
      <c r="R5" s="3" t="inlineStr">
        <is>
          <t>Improved satisfaction through faster callback follow-up.</t>
        </is>
      </c>
    </row>
    <row r="6">
      <c r="A6" s="2" t="n">
        <v>1005</v>
      </c>
      <c r="B6" s="3" t="inlineStr">
        <is>
          <t>David Martinez</t>
        </is>
      </c>
      <c r="C6" s="3" t="inlineStr">
        <is>
          <t>Finance</t>
        </is>
      </c>
      <c r="D6" s="3" t="inlineStr">
        <is>
          <t>Lauren Price</t>
        </is>
      </c>
      <c r="E6" s="3" t="inlineStr">
        <is>
          <t>Phoenix, AZ</t>
        </is>
      </c>
      <c r="F6" s="2" t="inlineStr">
        <is>
          <t>Q2 2026</t>
        </is>
      </c>
      <c r="G6" s="3" t="inlineStr">
        <is>
          <t>Close Management</t>
        </is>
      </c>
      <c r="H6" s="3" t="inlineStr">
        <is>
          <t>Days Ahead of Monthly Close</t>
        </is>
      </c>
      <c r="I6" s="10" t="n">
        <v>5</v>
      </c>
      <c r="J6" s="10" t="n">
        <v>6</v>
      </c>
      <c r="K6" s="2" t="inlineStr">
        <is>
          <t>days</t>
        </is>
      </c>
      <c r="L6" s="33">
        <f>IF(OR($A6="",$I6=""),"",IFERROR($J6/$I6,0))</f>
        <v/>
      </c>
      <c r="M6" s="34" t="n">
        <v>1</v>
      </c>
      <c r="N6" s="33">
        <f>IF(OR($A6="",$L6="",$M6=""),"",IFERROR($L6*$M6,0))</f>
        <v/>
      </c>
      <c r="O6" s="7">
        <f>IF($A6="","",IF($L6&gt;=1,"Exceeds Target",IF($L6&gt;=0.9,"On Track","Needs Improvement")))</f>
        <v/>
      </c>
      <c r="P6" s="35" t="n">
        <v>4.6</v>
      </c>
      <c r="Q6" s="36" t="n">
        <v>46203</v>
      </c>
      <c r="R6" s="3" t="inlineStr">
        <is>
          <t>Completed monthly close ahead of the targeted schedule.</t>
        </is>
      </c>
    </row>
    <row r="7">
      <c r="A7" s="2" t="n">
        <v>1006</v>
      </c>
      <c r="B7" s="3" t="inlineStr">
        <is>
          <t>Jessica Brown</t>
        </is>
      </c>
      <c r="C7" s="3" t="inlineStr">
        <is>
          <t>Human Resources</t>
        </is>
      </c>
      <c r="D7" s="3" t="inlineStr">
        <is>
          <t>Monica Reed</t>
        </is>
      </c>
      <c r="E7" s="3" t="inlineStr">
        <is>
          <t>Philadelphia, PA</t>
        </is>
      </c>
      <c r="F7" s="2" t="inlineStr">
        <is>
          <t>Q1 2026</t>
        </is>
      </c>
      <c r="G7" s="3" t="inlineStr">
        <is>
          <t>Talent Retention</t>
        </is>
      </c>
      <c r="H7" s="3" t="inlineStr">
        <is>
          <t>Employee Retention Rate</t>
        </is>
      </c>
      <c r="I7" s="34" t="n">
        <v>0.95</v>
      </c>
      <c r="J7" s="34" t="n">
        <v>0.9</v>
      </c>
      <c r="K7" s="2" t="inlineStr">
        <is>
          <t>percentage</t>
        </is>
      </c>
      <c r="L7" s="37">
        <f>IF(OR($A7="",$I7=""),"",IFERROR($J7/$I7,0))</f>
        <v/>
      </c>
      <c r="M7" s="34" t="n">
        <v>1</v>
      </c>
      <c r="N7" s="37">
        <f>IF(OR($A7="",$L7="",$M7=""),"",IFERROR($L7*$M7,0))</f>
        <v/>
      </c>
      <c r="O7" s="12">
        <f>IF($A7="","",IF($L7&gt;=1,"Exceeds Target",IF($L7&gt;=0.9,"On Track","Needs Improvement")))</f>
        <v/>
      </c>
      <c r="P7" s="35" t="n">
        <v>3.6</v>
      </c>
      <c r="Q7" s="36" t="n">
        <v>46112</v>
      </c>
      <c r="R7" s="3" t="inlineStr">
        <is>
          <t>Retention declined due to several voluntary departures.</t>
        </is>
      </c>
    </row>
    <row r="8">
      <c r="A8" s="2" t="n">
        <v>1007</v>
      </c>
      <c r="B8" s="3" t="inlineStr">
        <is>
          <t>Chris Anderson</t>
        </is>
      </c>
      <c r="C8" s="3" t="inlineStr">
        <is>
          <t>IT</t>
        </is>
      </c>
      <c r="D8" s="3" t="inlineStr">
        <is>
          <t>Kevin Morgan</t>
        </is>
      </c>
      <c r="E8" s="3" t="inlineStr">
        <is>
          <t>Austin, TX</t>
        </is>
      </c>
      <c r="F8" s="2" t="inlineStr">
        <is>
          <t>Q2 2026</t>
        </is>
      </c>
      <c r="G8" s="3" t="inlineStr">
        <is>
          <t>Service Delivery</t>
        </is>
      </c>
      <c r="H8" s="3" t="inlineStr">
        <is>
          <t>Help Desk Resolution Rate</t>
        </is>
      </c>
      <c r="I8" s="34" t="n">
        <v>0.85</v>
      </c>
      <c r="J8" s="34" t="n">
        <v>0.91</v>
      </c>
      <c r="K8" s="2" t="inlineStr">
        <is>
          <t>percentage</t>
        </is>
      </c>
      <c r="L8" s="33">
        <f>IF(OR($A8="",$I8=""),"",IFERROR($J8/$I8,0))</f>
        <v/>
      </c>
      <c r="M8" s="34" t="n">
        <v>1</v>
      </c>
      <c r="N8" s="33">
        <f>IF(OR($A8="",$L8="",$M8=""),"",IFERROR($L8*$M8,0))</f>
        <v/>
      </c>
      <c r="O8" s="7">
        <f>IF($A8="","",IF($L8&gt;=1,"Exceeds Target",IF($L8&gt;=0.9,"On Track","Needs Improvement")))</f>
        <v/>
      </c>
      <c r="P8" s="35" t="n">
        <v>4.5</v>
      </c>
      <c r="Q8" s="36" t="n">
        <v>46203</v>
      </c>
      <c r="R8" s="3" t="inlineStr">
        <is>
          <t>Resolved a higher share of tickets within service expectations.</t>
        </is>
      </c>
    </row>
    <row r="9">
      <c r="A9" s="2" t="n">
        <v>1008</v>
      </c>
      <c r="B9" s="3" t="inlineStr">
        <is>
          <t>Sarah Wilson</t>
        </is>
      </c>
      <c r="C9" s="3" t="inlineStr">
        <is>
          <t>Sales</t>
        </is>
      </c>
      <c r="D9" s="3" t="inlineStr">
        <is>
          <t>Nicole Bennett</t>
        </is>
      </c>
      <c r="E9" s="3" t="inlineStr">
        <is>
          <t>Seattle, WA</t>
        </is>
      </c>
      <c r="F9" s="2" t="inlineStr">
        <is>
          <t>Q2 2026</t>
        </is>
      </c>
      <c r="G9" s="3" t="inlineStr">
        <is>
          <t>New Business</t>
        </is>
      </c>
      <c r="H9" s="3" t="inlineStr">
        <is>
          <t>New Client Revenue</t>
        </is>
      </c>
      <c r="I9" s="32" t="n">
        <v>180000</v>
      </c>
      <c r="J9" s="32" t="n">
        <v>150000</v>
      </c>
      <c r="K9" s="2" t="inlineStr">
        <is>
          <t>USD</t>
        </is>
      </c>
      <c r="L9" s="37">
        <f>IF(OR($A9="",$I9=""),"",IFERROR($J9/$I9,0))</f>
        <v/>
      </c>
      <c r="M9" s="34" t="n">
        <v>1</v>
      </c>
      <c r="N9" s="37">
        <f>IF(OR($A9="",$L9="",$M9=""),"",IFERROR($L9*$M9,0))</f>
        <v/>
      </c>
      <c r="O9" s="12">
        <f>IF($A9="","",IF($L9&gt;=1,"Exceeds Target",IF($L9&gt;=0.9,"On Track","Needs Improvement")))</f>
        <v/>
      </c>
      <c r="P9" s="35" t="n">
        <v>3.8</v>
      </c>
      <c r="Q9" s="36" t="n">
        <v>46203</v>
      </c>
      <c r="R9" s="3" t="inlineStr">
        <is>
          <t>Pipeline conversion was below plan for the quarter.</t>
        </is>
      </c>
    </row>
    <row r="10">
      <c r="A10" s="2" t="n">
        <v>1009</v>
      </c>
      <c r="B10" s="3" t="inlineStr">
        <is>
          <t>Robert Taylor</t>
        </is>
      </c>
      <c r="C10" s="3" t="inlineStr">
        <is>
          <t>Operations</t>
        </is>
      </c>
      <c r="D10" s="3" t="inlineStr">
        <is>
          <t>Karen Hughes</t>
        </is>
      </c>
      <c r="E10" s="3" t="inlineStr">
        <is>
          <t>Dallas, TX</t>
        </is>
      </c>
      <c r="F10" s="2" t="inlineStr">
        <is>
          <t>Q2 2026</t>
        </is>
      </c>
      <c r="G10" s="3" t="inlineStr">
        <is>
          <t>Logistics</t>
        </is>
      </c>
      <c r="H10" s="3" t="inlineStr">
        <is>
          <t>On-Time Delivery Rate</t>
        </is>
      </c>
      <c r="I10" s="34" t="n">
        <v>0.96</v>
      </c>
      <c r="J10" s="34" t="n">
        <v>0.98</v>
      </c>
      <c r="K10" s="2" t="inlineStr">
        <is>
          <t>percentage</t>
        </is>
      </c>
      <c r="L10" s="33">
        <f>IF(OR($A10="",$I10=""),"",IFERROR($J10/$I10,0))</f>
        <v/>
      </c>
      <c r="M10" s="34" t="n">
        <v>1</v>
      </c>
      <c r="N10" s="33">
        <f>IF(OR($A10="",$L10="",$M10=""),"",IFERROR($L10*$M10,0))</f>
        <v/>
      </c>
      <c r="O10" s="7">
        <f>IF($A10="","",IF($L10&gt;=1,"Exceeds Target",IF($L10&gt;=0.9,"On Track","Needs Improvement")))</f>
        <v/>
      </c>
      <c r="P10" s="35" t="n">
        <v>4.6</v>
      </c>
      <c r="Q10" s="36" t="n">
        <v>46203</v>
      </c>
      <c r="R10" s="3" t="inlineStr">
        <is>
          <t>Exceeded delivery target through improved carrier coordination.</t>
        </is>
      </c>
    </row>
    <row r="11">
      <c r="A11" s="2" t="n">
        <v>1010</v>
      </c>
      <c r="B11" s="3" t="inlineStr">
        <is>
          <t>Amanda Lewis</t>
        </is>
      </c>
      <c r="C11" s="3" t="inlineStr">
        <is>
          <t>Marketing</t>
        </is>
      </c>
      <c r="D11" s="3" t="inlineStr">
        <is>
          <t>Brian Foster</t>
        </is>
      </c>
      <c r="E11" s="3" t="inlineStr">
        <is>
          <t>San Antonio, TX</t>
        </is>
      </c>
      <c r="F11" s="2" t="inlineStr">
        <is>
          <t>Q2 2026</t>
        </is>
      </c>
      <c r="G11" s="3" t="inlineStr">
        <is>
          <t>Digital Performance</t>
        </is>
      </c>
      <c r="H11" s="3" t="inlineStr">
        <is>
          <t>Website Conversion Rate</t>
        </is>
      </c>
      <c r="I11" s="34" t="n">
        <v>0.04</v>
      </c>
      <c r="J11" s="34" t="n">
        <v>0.04</v>
      </c>
      <c r="K11" s="2" t="inlineStr">
        <is>
          <t>percentage</t>
        </is>
      </c>
      <c r="L11" s="37">
        <f>IF(OR($A11="",$I11=""),"",IFERROR($J11/$I11,0))</f>
        <v/>
      </c>
      <c r="M11" s="34" t="n">
        <v>1</v>
      </c>
      <c r="N11" s="37">
        <f>IF(OR($A11="",$L11="",$M11=""),"",IFERROR($L11*$M11,0))</f>
        <v/>
      </c>
      <c r="O11" s="12">
        <f>IF($A11="","",IF($L11&gt;=1,"Exceeds Target",IF($L11&gt;=0.9,"On Track","Needs Improvement")))</f>
        <v/>
      </c>
      <c r="P11" s="35" t="n">
        <v>4.3</v>
      </c>
      <c r="Q11" s="36" t="n">
        <v>46203</v>
      </c>
      <c r="R11" s="3" t="inlineStr">
        <is>
          <t>Maintained target conversion rate while testing new landing pages.</t>
        </is>
      </c>
    </row>
    <row r="12">
      <c r="A12" s="2" t="n"/>
      <c r="B12" s="3" t="n"/>
      <c r="C12" s="3" t="n"/>
      <c r="D12" s="3" t="n"/>
      <c r="E12" s="3" t="n"/>
      <c r="F12" s="2" t="n"/>
      <c r="G12" s="3" t="n"/>
      <c r="H12" s="3" t="n"/>
      <c r="I12" s="13" t="n"/>
      <c r="J12" s="13" t="n"/>
      <c r="K12" s="2" t="n"/>
      <c r="L12" s="33">
        <f>IF(OR($A12="",$I12=""),"",IFERROR($J12/$I12,0))</f>
        <v/>
      </c>
      <c r="M12" s="34" t="n"/>
      <c r="N12" s="33">
        <f>IF(OR($A12="",$L12="",$M12=""),"",IFERROR($L12*$M12,0))</f>
        <v/>
      </c>
      <c r="O12" s="7">
        <f>IF($A12="","",IF($L12&gt;=1,"Exceeds Target",IF($L12&gt;=0.9,"On Track","Needs Improvement")))</f>
        <v/>
      </c>
      <c r="P12" s="35" t="n"/>
      <c r="Q12" s="36" t="n"/>
      <c r="R12" s="3" t="n"/>
    </row>
    <row r="13">
      <c r="A13" s="2" t="n"/>
      <c r="B13" s="3" t="n"/>
      <c r="C13" s="3" t="n"/>
      <c r="D13" s="3" t="n"/>
      <c r="E13" s="3" t="n"/>
      <c r="F13" s="2" t="n"/>
      <c r="G13" s="3" t="n"/>
      <c r="H13" s="3" t="n"/>
      <c r="I13" s="13" t="n"/>
      <c r="J13" s="13" t="n"/>
      <c r="K13" s="2" t="n"/>
      <c r="L13" s="37">
        <f>IF(OR($A13="",$I13=""),"",IFERROR($J13/$I13,0))</f>
        <v/>
      </c>
      <c r="M13" s="34" t="n"/>
      <c r="N13" s="37">
        <f>IF(OR($A13="",$L13="",$M13=""),"",IFERROR($L13*$M13,0))</f>
        <v/>
      </c>
      <c r="O13" s="12">
        <f>IF($A13="","",IF($L13&gt;=1,"Exceeds Target",IF($L13&gt;=0.9,"On Track","Needs Improvement")))</f>
        <v/>
      </c>
      <c r="P13" s="35" t="n"/>
      <c r="Q13" s="36" t="n"/>
      <c r="R13" s="3" t="n"/>
    </row>
    <row r="14">
      <c r="A14" s="2" t="n"/>
      <c r="B14" s="3" t="n"/>
      <c r="C14" s="3" t="n"/>
      <c r="D14" s="3" t="n"/>
      <c r="E14" s="3" t="n"/>
      <c r="F14" s="2" t="n"/>
      <c r="G14" s="3" t="n"/>
      <c r="H14" s="3" t="n"/>
      <c r="I14" s="13" t="n"/>
      <c r="J14" s="13" t="n"/>
      <c r="K14" s="2" t="n"/>
      <c r="L14" s="33">
        <f>IF(OR($A14="",$I14=""),"",IFERROR($J14/$I14,0))</f>
        <v/>
      </c>
      <c r="M14" s="34" t="n"/>
      <c r="N14" s="33">
        <f>IF(OR($A14="",$L14="",$M14=""),"",IFERROR($L14*$M14,0))</f>
        <v/>
      </c>
      <c r="O14" s="7">
        <f>IF($A14="","",IF($L14&gt;=1,"Exceeds Target",IF($L14&gt;=0.9,"On Track","Needs Improvement")))</f>
        <v/>
      </c>
      <c r="P14" s="35" t="n"/>
      <c r="Q14" s="36" t="n"/>
      <c r="R14" s="3" t="n"/>
    </row>
    <row r="15">
      <c r="A15" s="2" t="n"/>
      <c r="B15" s="3" t="n"/>
      <c r="C15" s="3" t="n"/>
      <c r="D15" s="3" t="n"/>
      <c r="E15" s="3" t="n"/>
      <c r="F15" s="2" t="n"/>
      <c r="G15" s="3" t="n"/>
      <c r="H15" s="3" t="n"/>
      <c r="I15" s="13" t="n"/>
      <c r="J15" s="13" t="n"/>
      <c r="K15" s="2" t="n"/>
      <c r="L15" s="37">
        <f>IF(OR($A15="",$I15=""),"",IFERROR($J15/$I15,0))</f>
        <v/>
      </c>
      <c r="M15" s="34" t="n"/>
      <c r="N15" s="37">
        <f>IF(OR($A15="",$L15="",$M15=""),"",IFERROR($L15*$M15,0))</f>
        <v/>
      </c>
      <c r="O15" s="12">
        <f>IF($A15="","",IF($L15&gt;=1,"Exceeds Target",IF($L15&gt;=0.9,"On Track","Needs Improvement")))</f>
        <v/>
      </c>
      <c r="P15" s="35" t="n"/>
      <c r="Q15" s="36" t="n"/>
      <c r="R15" s="3" t="n"/>
    </row>
    <row r="16">
      <c r="A16" s="2" t="n"/>
      <c r="B16" s="3" t="n"/>
      <c r="C16" s="3" t="n"/>
      <c r="D16" s="3" t="n"/>
      <c r="E16" s="3" t="n"/>
      <c r="F16" s="2" t="n"/>
      <c r="G16" s="3" t="n"/>
      <c r="H16" s="3" t="n"/>
      <c r="I16" s="13" t="n"/>
      <c r="J16" s="13" t="n"/>
      <c r="K16" s="2" t="n"/>
      <c r="L16" s="33">
        <f>IF(OR($A16="",$I16=""),"",IFERROR($J16/$I16,0))</f>
        <v/>
      </c>
      <c r="M16" s="34" t="n"/>
      <c r="N16" s="33">
        <f>IF(OR($A16="",$L16="",$M16=""),"",IFERROR($L16*$M16,0))</f>
        <v/>
      </c>
      <c r="O16" s="7">
        <f>IF($A16="","",IF($L16&gt;=1,"Exceeds Target",IF($L16&gt;=0.9,"On Track","Needs Improvement")))</f>
        <v/>
      </c>
      <c r="P16" s="35" t="n"/>
      <c r="Q16" s="36" t="n"/>
      <c r="R16" s="3" t="n"/>
    </row>
    <row r="17">
      <c r="A17" s="2" t="n"/>
      <c r="B17" s="3" t="n"/>
      <c r="C17" s="3" t="n"/>
      <c r="D17" s="3" t="n"/>
      <c r="E17" s="3" t="n"/>
      <c r="F17" s="2" t="n"/>
      <c r="G17" s="3" t="n"/>
      <c r="H17" s="3" t="n"/>
      <c r="I17" s="13" t="n"/>
      <c r="J17" s="13" t="n"/>
      <c r="K17" s="2" t="n"/>
      <c r="L17" s="37">
        <f>IF(OR($A17="",$I17=""),"",IFERROR($J17/$I17,0))</f>
        <v/>
      </c>
      <c r="M17" s="34" t="n"/>
      <c r="N17" s="37">
        <f>IF(OR($A17="",$L17="",$M17=""),"",IFERROR($L17*$M17,0))</f>
        <v/>
      </c>
      <c r="O17" s="12">
        <f>IF($A17="","",IF($L17&gt;=1,"Exceeds Target",IF($L17&gt;=0.9,"On Track","Needs Improvement")))</f>
        <v/>
      </c>
      <c r="P17" s="35" t="n"/>
      <c r="Q17" s="36" t="n"/>
      <c r="R17" s="3" t="n"/>
    </row>
    <row r="18">
      <c r="A18" s="2" t="n"/>
      <c r="B18" s="3" t="n"/>
      <c r="C18" s="3" t="n"/>
      <c r="D18" s="3" t="n"/>
      <c r="E18" s="3" t="n"/>
      <c r="F18" s="2" t="n"/>
      <c r="G18" s="3" t="n"/>
      <c r="H18" s="3" t="n"/>
      <c r="I18" s="13" t="n"/>
      <c r="J18" s="13" t="n"/>
      <c r="K18" s="2" t="n"/>
      <c r="L18" s="33">
        <f>IF(OR($A18="",$I18=""),"",IFERROR($J18/$I18,0))</f>
        <v/>
      </c>
      <c r="M18" s="34" t="n"/>
      <c r="N18" s="33">
        <f>IF(OR($A18="",$L18="",$M18=""),"",IFERROR($L18*$M18,0))</f>
        <v/>
      </c>
      <c r="O18" s="7">
        <f>IF($A18="","",IF($L18&gt;=1,"Exceeds Target",IF($L18&gt;=0.9,"On Track","Needs Improvement")))</f>
        <v/>
      </c>
      <c r="P18" s="35" t="n"/>
      <c r="Q18" s="36" t="n"/>
      <c r="R18" s="3" t="n"/>
    </row>
    <row r="19">
      <c r="A19" s="2" t="n"/>
      <c r="B19" s="3" t="n"/>
      <c r="C19" s="3" t="n"/>
      <c r="D19" s="3" t="n"/>
      <c r="E19" s="3" t="n"/>
      <c r="F19" s="2" t="n"/>
      <c r="G19" s="3" t="n"/>
      <c r="H19" s="3" t="n"/>
      <c r="I19" s="13" t="n"/>
      <c r="J19" s="13" t="n"/>
      <c r="K19" s="2" t="n"/>
      <c r="L19" s="37">
        <f>IF(OR($A19="",$I19=""),"",IFERROR($J19/$I19,0))</f>
        <v/>
      </c>
      <c r="M19" s="34" t="n"/>
      <c r="N19" s="37">
        <f>IF(OR($A19="",$L19="",$M19=""),"",IFERROR($L19*$M19,0))</f>
        <v/>
      </c>
      <c r="O19" s="12">
        <f>IF($A19="","",IF($L19&gt;=1,"Exceeds Target",IF($L19&gt;=0.9,"On Track","Needs Improvement")))</f>
        <v/>
      </c>
      <c r="P19" s="35" t="n"/>
      <c r="Q19" s="36" t="n"/>
      <c r="R19" s="3" t="n"/>
    </row>
    <row r="20">
      <c r="A20" s="2" t="n"/>
      <c r="B20" s="3" t="n"/>
      <c r="C20" s="3" t="n"/>
      <c r="D20" s="3" t="n"/>
      <c r="E20" s="3" t="n"/>
      <c r="F20" s="2" t="n"/>
      <c r="G20" s="3" t="n"/>
      <c r="H20" s="3" t="n"/>
      <c r="I20" s="13" t="n"/>
      <c r="J20" s="13" t="n"/>
      <c r="K20" s="2" t="n"/>
      <c r="L20" s="33">
        <f>IF(OR($A20="",$I20=""),"",IFERROR($J20/$I20,0))</f>
        <v/>
      </c>
      <c r="M20" s="34" t="n"/>
      <c r="N20" s="33">
        <f>IF(OR($A20="",$L20="",$M20=""),"",IFERROR($L20*$M20,0))</f>
        <v/>
      </c>
      <c r="O20" s="7">
        <f>IF($A20="","",IF($L20&gt;=1,"Exceeds Target",IF($L20&gt;=0.9,"On Track","Needs Improvement")))</f>
        <v/>
      </c>
      <c r="P20" s="35" t="n"/>
      <c r="Q20" s="36" t="n"/>
      <c r="R20" s="3" t="n"/>
    </row>
    <row r="21">
      <c r="A21" s="2" t="n"/>
      <c r="B21" s="3" t="n"/>
      <c r="C21" s="3" t="n"/>
      <c r="D21" s="3" t="n"/>
      <c r="E21" s="3" t="n"/>
      <c r="F21" s="2" t="n"/>
      <c r="G21" s="3" t="n"/>
      <c r="H21" s="3" t="n"/>
      <c r="I21" s="13" t="n"/>
      <c r="J21" s="13" t="n"/>
      <c r="K21" s="2" t="n"/>
      <c r="L21" s="37">
        <f>IF(OR($A21="",$I21=""),"",IFERROR($J21/$I21,0))</f>
        <v/>
      </c>
      <c r="M21" s="34" t="n"/>
      <c r="N21" s="37">
        <f>IF(OR($A21="",$L21="",$M21=""),"",IFERROR($L21*$M21,0))</f>
        <v/>
      </c>
      <c r="O21" s="12">
        <f>IF($A21="","",IF($L21&gt;=1,"Exceeds Target",IF($L21&gt;=0.9,"On Track","Needs Improvement")))</f>
        <v/>
      </c>
      <c r="P21" s="35" t="n"/>
      <c r="Q21" s="36" t="n"/>
      <c r="R21" s="3" t="n"/>
    </row>
    <row r="22">
      <c r="A22" s="2" t="n"/>
      <c r="B22" s="3" t="n"/>
      <c r="C22" s="3" t="n"/>
      <c r="D22" s="3" t="n"/>
      <c r="E22" s="3" t="n"/>
      <c r="F22" s="2" t="n"/>
      <c r="G22" s="3" t="n"/>
      <c r="H22" s="3" t="n"/>
      <c r="I22" s="13" t="n"/>
      <c r="J22" s="13" t="n"/>
      <c r="K22" s="2" t="n"/>
      <c r="L22" s="33">
        <f>IF(OR($A22="",$I22=""),"",IFERROR($J22/$I22,0))</f>
        <v/>
      </c>
      <c r="M22" s="34" t="n"/>
      <c r="N22" s="33">
        <f>IF(OR($A22="",$L22="",$M22=""),"",IFERROR($L22*$M22,0))</f>
        <v/>
      </c>
      <c r="O22" s="7">
        <f>IF($A22="","",IF($L22&gt;=1,"Exceeds Target",IF($L22&gt;=0.9,"On Track","Needs Improvement")))</f>
        <v/>
      </c>
      <c r="P22" s="35" t="n"/>
      <c r="Q22" s="36" t="n"/>
      <c r="R22" s="3" t="n"/>
    </row>
    <row r="23">
      <c r="A23" s="2" t="n"/>
      <c r="B23" s="3" t="n"/>
      <c r="C23" s="3" t="n"/>
      <c r="D23" s="3" t="n"/>
      <c r="E23" s="3" t="n"/>
      <c r="F23" s="2" t="n"/>
      <c r="G23" s="3" t="n"/>
      <c r="H23" s="3" t="n"/>
      <c r="I23" s="13" t="n"/>
      <c r="J23" s="13" t="n"/>
      <c r="K23" s="2" t="n"/>
      <c r="L23" s="37">
        <f>IF(OR($A23="",$I23=""),"",IFERROR($J23/$I23,0))</f>
        <v/>
      </c>
      <c r="M23" s="34" t="n"/>
      <c r="N23" s="37">
        <f>IF(OR($A23="",$L23="",$M23=""),"",IFERROR($L23*$M23,0))</f>
        <v/>
      </c>
      <c r="O23" s="12">
        <f>IF($A23="","",IF($L23&gt;=1,"Exceeds Target",IF($L23&gt;=0.9,"On Track","Needs Improvement")))</f>
        <v/>
      </c>
      <c r="P23" s="35" t="n"/>
      <c r="Q23" s="36" t="n"/>
      <c r="R23" s="3" t="n"/>
    </row>
    <row r="24">
      <c r="A24" s="2" t="n"/>
      <c r="B24" s="3" t="n"/>
      <c r="C24" s="3" t="n"/>
      <c r="D24" s="3" t="n"/>
      <c r="E24" s="3" t="n"/>
      <c r="F24" s="2" t="n"/>
      <c r="G24" s="3" t="n"/>
      <c r="H24" s="3" t="n"/>
      <c r="I24" s="13" t="n"/>
      <c r="J24" s="13" t="n"/>
      <c r="K24" s="2" t="n"/>
      <c r="L24" s="33">
        <f>IF(OR($A24="",$I24=""),"",IFERROR($J24/$I24,0))</f>
        <v/>
      </c>
      <c r="M24" s="34" t="n"/>
      <c r="N24" s="33">
        <f>IF(OR($A24="",$L24="",$M24=""),"",IFERROR($L24*$M24,0))</f>
        <v/>
      </c>
      <c r="O24" s="7">
        <f>IF($A24="","",IF($L24&gt;=1,"Exceeds Target",IF($L24&gt;=0.9,"On Track","Needs Improvement")))</f>
        <v/>
      </c>
      <c r="P24" s="35" t="n"/>
      <c r="Q24" s="36" t="n"/>
      <c r="R24" s="3" t="n"/>
    </row>
    <row r="25">
      <c r="A25" s="2" t="n"/>
      <c r="B25" s="3" t="n"/>
      <c r="C25" s="3" t="n"/>
      <c r="D25" s="3" t="n"/>
      <c r="E25" s="3" t="n"/>
      <c r="F25" s="2" t="n"/>
      <c r="G25" s="3" t="n"/>
      <c r="H25" s="3" t="n"/>
      <c r="I25" s="13" t="n"/>
      <c r="J25" s="13" t="n"/>
      <c r="K25" s="2" t="n"/>
      <c r="L25" s="37">
        <f>IF(OR($A25="",$I25=""),"",IFERROR($J25/$I25,0))</f>
        <v/>
      </c>
      <c r="M25" s="34" t="n"/>
      <c r="N25" s="37">
        <f>IF(OR($A25="",$L25="",$M25=""),"",IFERROR($L25*$M25,0))</f>
        <v/>
      </c>
      <c r="O25" s="12">
        <f>IF($A25="","",IF($L25&gt;=1,"Exceeds Target",IF($L25&gt;=0.9,"On Track","Needs Improvement")))</f>
        <v/>
      </c>
      <c r="P25" s="35" t="n"/>
      <c r="Q25" s="36" t="n"/>
      <c r="R25" s="3" t="n"/>
    </row>
    <row r="26">
      <c r="A26" s="2" t="n"/>
      <c r="B26" s="3" t="n"/>
      <c r="C26" s="3" t="n"/>
      <c r="D26" s="3" t="n"/>
      <c r="E26" s="3" t="n"/>
      <c r="F26" s="2" t="n"/>
      <c r="G26" s="3" t="n"/>
      <c r="H26" s="3" t="n"/>
      <c r="I26" s="13" t="n"/>
      <c r="J26" s="13" t="n"/>
      <c r="K26" s="2" t="n"/>
      <c r="L26" s="33">
        <f>IF(OR($A26="",$I26=""),"",IFERROR($J26/$I26,0))</f>
        <v/>
      </c>
      <c r="M26" s="34" t="n"/>
      <c r="N26" s="33">
        <f>IF(OR($A26="",$L26="",$M26=""),"",IFERROR($L26*$M26,0))</f>
        <v/>
      </c>
      <c r="O26" s="7">
        <f>IF($A26="","",IF($L26&gt;=1,"Exceeds Target",IF($L26&gt;=0.9,"On Track","Needs Improvement")))</f>
        <v/>
      </c>
      <c r="P26" s="35" t="n"/>
      <c r="Q26" s="36" t="n"/>
      <c r="R26" s="3" t="n"/>
    </row>
    <row r="27">
      <c r="A27" s="2" t="n"/>
      <c r="B27" s="3" t="n"/>
      <c r="C27" s="3" t="n"/>
      <c r="D27" s="3" t="n"/>
      <c r="E27" s="3" t="n"/>
      <c r="F27" s="2" t="n"/>
      <c r="G27" s="3" t="n"/>
      <c r="H27" s="3" t="n"/>
      <c r="I27" s="13" t="n"/>
      <c r="J27" s="13" t="n"/>
      <c r="K27" s="2" t="n"/>
      <c r="L27" s="37">
        <f>IF(OR($A27="",$I27=""),"",IFERROR($J27/$I27,0))</f>
        <v/>
      </c>
      <c r="M27" s="34" t="n"/>
      <c r="N27" s="37">
        <f>IF(OR($A27="",$L27="",$M27=""),"",IFERROR($L27*$M27,0))</f>
        <v/>
      </c>
      <c r="O27" s="12">
        <f>IF($A27="","",IF($L27&gt;=1,"Exceeds Target",IF($L27&gt;=0.9,"On Track","Needs Improvement")))</f>
        <v/>
      </c>
      <c r="P27" s="35" t="n"/>
      <c r="Q27" s="36" t="n"/>
      <c r="R27" s="3" t="n"/>
    </row>
    <row r="28">
      <c r="A28" s="2" t="n"/>
      <c r="B28" s="3" t="n"/>
      <c r="C28" s="3" t="n"/>
      <c r="D28" s="3" t="n"/>
      <c r="E28" s="3" t="n"/>
      <c r="F28" s="2" t="n"/>
      <c r="G28" s="3" t="n"/>
      <c r="H28" s="3" t="n"/>
      <c r="I28" s="13" t="n"/>
      <c r="J28" s="13" t="n"/>
      <c r="K28" s="2" t="n"/>
      <c r="L28" s="33">
        <f>IF(OR($A28="",$I28=""),"",IFERROR($J28/$I28,0))</f>
        <v/>
      </c>
      <c r="M28" s="34" t="n"/>
      <c r="N28" s="33">
        <f>IF(OR($A28="",$L28="",$M28=""),"",IFERROR($L28*$M28,0))</f>
        <v/>
      </c>
      <c r="O28" s="7">
        <f>IF($A28="","",IF($L28&gt;=1,"Exceeds Target",IF($L28&gt;=0.9,"On Track","Needs Improvement")))</f>
        <v/>
      </c>
      <c r="P28" s="35" t="n"/>
      <c r="Q28" s="36" t="n"/>
      <c r="R28" s="3" t="n"/>
    </row>
    <row r="29">
      <c r="A29" s="2" t="n"/>
      <c r="B29" s="3" t="n"/>
      <c r="C29" s="3" t="n"/>
      <c r="D29" s="3" t="n"/>
      <c r="E29" s="3" t="n"/>
      <c r="F29" s="2" t="n"/>
      <c r="G29" s="3" t="n"/>
      <c r="H29" s="3" t="n"/>
      <c r="I29" s="13" t="n"/>
      <c r="J29" s="13" t="n"/>
      <c r="K29" s="2" t="n"/>
      <c r="L29" s="37">
        <f>IF(OR($A29="",$I29=""),"",IFERROR($J29/$I29,0))</f>
        <v/>
      </c>
      <c r="M29" s="34" t="n"/>
      <c r="N29" s="37">
        <f>IF(OR($A29="",$L29="",$M29=""),"",IFERROR($L29*$M29,0))</f>
        <v/>
      </c>
      <c r="O29" s="12">
        <f>IF($A29="","",IF($L29&gt;=1,"Exceeds Target",IF($L29&gt;=0.9,"On Track","Needs Improvement")))</f>
        <v/>
      </c>
      <c r="P29" s="35" t="n"/>
      <c r="Q29" s="36" t="n"/>
      <c r="R29" s="3" t="n"/>
    </row>
    <row r="30">
      <c r="A30" s="2" t="n"/>
      <c r="B30" s="3" t="n"/>
      <c r="C30" s="3" t="n"/>
      <c r="D30" s="3" t="n"/>
      <c r="E30" s="3" t="n"/>
      <c r="F30" s="2" t="n"/>
      <c r="G30" s="3" t="n"/>
      <c r="H30" s="3" t="n"/>
      <c r="I30" s="13" t="n"/>
      <c r="J30" s="13" t="n"/>
      <c r="K30" s="2" t="n"/>
      <c r="L30" s="33">
        <f>IF(OR($A30="",$I30=""),"",IFERROR($J30/$I30,0))</f>
        <v/>
      </c>
      <c r="M30" s="34" t="n"/>
      <c r="N30" s="33">
        <f>IF(OR($A30="",$L30="",$M30=""),"",IFERROR($L30*$M30,0))</f>
        <v/>
      </c>
      <c r="O30" s="7">
        <f>IF($A30="","",IF($L30&gt;=1,"Exceeds Target",IF($L30&gt;=0.9,"On Track","Needs Improvement")))</f>
        <v/>
      </c>
      <c r="P30" s="35" t="n"/>
      <c r="Q30" s="36" t="n"/>
      <c r="R30" s="3" t="n"/>
    </row>
    <row r="31">
      <c r="A31" s="2" t="n"/>
      <c r="B31" s="3" t="n"/>
      <c r="C31" s="3" t="n"/>
      <c r="D31" s="3" t="n"/>
      <c r="E31" s="3" t="n"/>
      <c r="F31" s="2" t="n"/>
      <c r="G31" s="3" t="n"/>
      <c r="H31" s="3" t="n"/>
      <c r="I31" s="13" t="n"/>
      <c r="J31" s="13" t="n"/>
      <c r="K31" s="2" t="n"/>
      <c r="L31" s="37">
        <f>IF(OR($A31="",$I31=""),"",IFERROR($J31/$I31,0))</f>
        <v/>
      </c>
      <c r="M31" s="34" t="n"/>
      <c r="N31" s="37">
        <f>IF(OR($A31="",$L31="",$M31=""),"",IFERROR($L31*$M31,0))</f>
        <v/>
      </c>
      <c r="O31" s="12">
        <f>IF($A31="","",IF($L31&gt;=1,"Exceeds Target",IF($L31&gt;=0.9,"On Track","Needs Improvement")))</f>
        <v/>
      </c>
      <c r="P31" s="35" t="n"/>
      <c r="Q31" s="36" t="n"/>
      <c r="R31" s="3" t="n"/>
    </row>
    <row r="32">
      <c r="A32" s="2" t="n"/>
      <c r="B32" s="3" t="n"/>
      <c r="C32" s="3" t="n"/>
      <c r="D32" s="3" t="n"/>
      <c r="E32" s="3" t="n"/>
      <c r="F32" s="2" t="n"/>
      <c r="G32" s="3" t="n"/>
      <c r="H32" s="3" t="n"/>
      <c r="I32" s="13" t="n"/>
      <c r="J32" s="13" t="n"/>
      <c r="K32" s="2" t="n"/>
      <c r="L32" s="33">
        <f>IF(OR($A32="",$I32=""),"",IFERROR($J32/$I32,0))</f>
        <v/>
      </c>
      <c r="M32" s="34" t="n"/>
      <c r="N32" s="33">
        <f>IF(OR($A32="",$L32="",$M32=""),"",IFERROR($L32*$M32,0))</f>
        <v/>
      </c>
      <c r="O32" s="7">
        <f>IF($A32="","",IF($L32&gt;=1,"Exceeds Target",IF($L32&gt;=0.9,"On Track","Needs Improvement")))</f>
        <v/>
      </c>
      <c r="P32" s="35" t="n"/>
      <c r="Q32" s="36" t="n"/>
      <c r="R32" s="3" t="n"/>
    </row>
    <row r="33">
      <c r="A33" s="2" t="n"/>
      <c r="B33" s="3" t="n"/>
      <c r="C33" s="3" t="n"/>
      <c r="D33" s="3" t="n"/>
      <c r="E33" s="3" t="n"/>
      <c r="F33" s="2" t="n"/>
      <c r="G33" s="3" t="n"/>
      <c r="H33" s="3" t="n"/>
      <c r="I33" s="13" t="n"/>
      <c r="J33" s="13" t="n"/>
      <c r="K33" s="2" t="n"/>
      <c r="L33" s="37">
        <f>IF(OR($A33="",$I33=""),"",IFERROR($J33/$I33,0))</f>
        <v/>
      </c>
      <c r="M33" s="34" t="n"/>
      <c r="N33" s="37">
        <f>IF(OR($A33="",$L33="",$M33=""),"",IFERROR($L33*$M33,0))</f>
        <v/>
      </c>
      <c r="O33" s="12">
        <f>IF($A33="","",IF($L33&gt;=1,"Exceeds Target",IF($L33&gt;=0.9,"On Track","Needs Improvement")))</f>
        <v/>
      </c>
      <c r="P33" s="35" t="n"/>
      <c r="Q33" s="36" t="n"/>
      <c r="R33" s="3" t="n"/>
    </row>
    <row r="34">
      <c r="A34" s="2" t="n"/>
      <c r="B34" s="3" t="n"/>
      <c r="C34" s="3" t="n"/>
      <c r="D34" s="3" t="n"/>
      <c r="E34" s="3" t="n"/>
      <c r="F34" s="2" t="n"/>
      <c r="G34" s="3" t="n"/>
      <c r="H34" s="3" t="n"/>
      <c r="I34" s="13" t="n"/>
      <c r="J34" s="13" t="n"/>
      <c r="K34" s="2" t="n"/>
      <c r="L34" s="33">
        <f>IF(OR($A34="",$I34=""),"",IFERROR($J34/$I34,0))</f>
        <v/>
      </c>
      <c r="M34" s="34" t="n"/>
      <c r="N34" s="33">
        <f>IF(OR($A34="",$L34="",$M34=""),"",IFERROR($L34*$M34,0))</f>
        <v/>
      </c>
      <c r="O34" s="7">
        <f>IF($A34="","",IF($L34&gt;=1,"Exceeds Target",IF($L34&gt;=0.9,"On Track","Needs Improvement")))</f>
        <v/>
      </c>
      <c r="P34" s="35" t="n"/>
      <c r="Q34" s="36" t="n"/>
      <c r="R34" s="3" t="n"/>
    </row>
    <row r="35">
      <c r="A35" s="2" t="n"/>
      <c r="B35" s="3" t="n"/>
      <c r="C35" s="3" t="n"/>
      <c r="D35" s="3" t="n"/>
      <c r="E35" s="3" t="n"/>
      <c r="F35" s="2" t="n"/>
      <c r="G35" s="3" t="n"/>
      <c r="H35" s="3" t="n"/>
      <c r="I35" s="13" t="n"/>
      <c r="J35" s="13" t="n"/>
      <c r="K35" s="2" t="n"/>
      <c r="L35" s="37">
        <f>IF(OR($A35="",$I35=""),"",IFERROR($J35/$I35,0))</f>
        <v/>
      </c>
      <c r="M35" s="34" t="n"/>
      <c r="N35" s="37">
        <f>IF(OR($A35="",$L35="",$M35=""),"",IFERROR($L35*$M35,0))</f>
        <v/>
      </c>
      <c r="O35" s="12">
        <f>IF($A35="","",IF($L35&gt;=1,"Exceeds Target",IF($L35&gt;=0.9,"On Track","Needs Improvement")))</f>
        <v/>
      </c>
      <c r="P35" s="35" t="n"/>
      <c r="Q35" s="36" t="n"/>
      <c r="R35" s="3" t="n"/>
    </row>
    <row r="36">
      <c r="A36" s="2" t="n"/>
      <c r="B36" s="3" t="n"/>
      <c r="C36" s="3" t="n"/>
      <c r="D36" s="3" t="n"/>
      <c r="E36" s="3" t="n"/>
      <c r="F36" s="2" t="n"/>
      <c r="G36" s="3" t="n"/>
      <c r="H36" s="3" t="n"/>
      <c r="I36" s="13" t="n"/>
      <c r="J36" s="13" t="n"/>
      <c r="K36" s="2" t="n"/>
      <c r="L36" s="33">
        <f>IF(OR($A36="",$I36=""),"",IFERROR($J36/$I36,0))</f>
        <v/>
      </c>
      <c r="M36" s="34" t="n"/>
      <c r="N36" s="33">
        <f>IF(OR($A36="",$L36="",$M36=""),"",IFERROR($L36*$M36,0))</f>
        <v/>
      </c>
      <c r="O36" s="7">
        <f>IF($A36="","",IF($L36&gt;=1,"Exceeds Target",IF($L36&gt;=0.9,"On Track","Needs Improvement")))</f>
        <v/>
      </c>
      <c r="P36" s="35" t="n"/>
      <c r="Q36" s="36" t="n"/>
      <c r="R36" s="3" t="n"/>
    </row>
    <row r="37">
      <c r="A37" s="2" t="n"/>
      <c r="B37" s="3" t="n"/>
      <c r="C37" s="3" t="n"/>
      <c r="D37" s="3" t="n"/>
      <c r="E37" s="3" t="n"/>
      <c r="F37" s="2" t="n"/>
      <c r="G37" s="3" t="n"/>
      <c r="H37" s="3" t="n"/>
      <c r="I37" s="13" t="n"/>
      <c r="J37" s="13" t="n"/>
      <c r="K37" s="2" t="n"/>
      <c r="L37" s="37">
        <f>IF(OR($A37="",$I37=""),"",IFERROR($J37/$I37,0))</f>
        <v/>
      </c>
      <c r="M37" s="34" t="n"/>
      <c r="N37" s="37">
        <f>IF(OR($A37="",$L37="",$M37=""),"",IFERROR($L37*$M37,0))</f>
        <v/>
      </c>
      <c r="O37" s="12">
        <f>IF($A37="","",IF($L37&gt;=1,"Exceeds Target",IF($L37&gt;=0.9,"On Track","Needs Improvement")))</f>
        <v/>
      </c>
      <c r="P37" s="35" t="n"/>
      <c r="Q37" s="36" t="n"/>
      <c r="R37" s="3" t="n"/>
    </row>
    <row r="38">
      <c r="A38" s="2" t="n"/>
      <c r="B38" s="3" t="n"/>
      <c r="C38" s="3" t="n"/>
      <c r="D38" s="3" t="n"/>
      <c r="E38" s="3" t="n"/>
      <c r="F38" s="2" t="n"/>
      <c r="G38" s="3" t="n"/>
      <c r="H38" s="3" t="n"/>
      <c r="I38" s="13" t="n"/>
      <c r="J38" s="13" t="n"/>
      <c r="K38" s="2" t="n"/>
      <c r="L38" s="33">
        <f>IF(OR($A38="",$I38=""),"",IFERROR($J38/$I38,0))</f>
        <v/>
      </c>
      <c r="M38" s="34" t="n"/>
      <c r="N38" s="33">
        <f>IF(OR($A38="",$L38="",$M38=""),"",IFERROR($L38*$M38,0))</f>
        <v/>
      </c>
      <c r="O38" s="7">
        <f>IF($A38="","",IF($L38&gt;=1,"Exceeds Target",IF($L38&gt;=0.9,"On Track","Needs Improvement")))</f>
        <v/>
      </c>
      <c r="P38" s="35" t="n"/>
      <c r="Q38" s="36" t="n"/>
      <c r="R38" s="3" t="n"/>
    </row>
    <row r="39">
      <c r="A39" s="2" t="n"/>
      <c r="B39" s="3" t="n"/>
      <c r="C39" s="3" t="n"/>
      <c r="D39" s="3" t="n"/>
      <c r="E39" s="3" t="n"/>
      <c r="F39" s="2" t="n"/>
      <c r="G39" s="3" t="n"/>
      <c r="H39" s="3" t="n"/>
      <c r="I39" s="13" t="n"/>
      <c r="J39" s="13" t="n"/>
      <c r="K39" s="2" t="n"/>
      <c r="L39" s="37">
        <f>IF(OR($A39="",$I39=""),"",IFERROR($J39/$I39,0))</f>
        <v/>
      </c>
      <c r="M39" s="34" t="n"/>
      <c r="N39" s="37">
        <f>IF(OR($A39="",$L39="",$M39=""),"",IFERROR($L39*$M39,0))</f>
        <v/>
      </c>
      <c r="O39" s="12">
        <f>IF($A39="","",IF($L39&gt;=1,"Exceeds Target",IF($L39&gt;=0.9,"On Track","Needs Improvement")))</f>
        <v/>
      </c>
      <c r="P39" s="35" t="n"/>
      <c r="Q39" s="36" t="n"/>
      <c r="R39" s="3" t="n"/>
    </row>
    <row r="40">
      <c r="A40" s="2" t="n"/>
      <c r="B40" s="3" t="n"/>
      <c r="C40" s="3" t="n"/>
      <c r="D40" s="3" t="n"/>
      <c r="E40" s="3" t="n"/>
      <c r="F40" s="2" t="n"/>
      <c r="G40" s="3" t="n"/>
      <c r="H40" s="3" t="n"/>
      <c r="I40" s="13" t="n"/>
      <c r="J40" s="13" t="n"/>
      <c r="K40" s="2" t="n"/>
      <c r="L40" s="33">
        <f>IF(OR($A40="",$I40=""),"",IFERROR($J40/$I40,0))</f>
        <v/>
      </c>
      <c r="M40" s="34" t="n"/>
      <c r="N40" s="33">
        <f>IF(OR($A40="",$L40="",$M40=""),"",IFERROR($L40*$M40,0))</f>
        <v/>
      </c>
      <c r="O40" s="7">
        <f>IF($A40="","",IF($L40&gt;=1,"Exceeds Target",IF($L40&gt;=0.9,"On Track","Needs Improvement")))</f>
        <v/>
      </c>
      <c r="P40" s="35" t="n"/>
      <c r="Q40" s="36" t="n"/>
      <c r="R40" s="3" t="n"/>
    </row>
    <row r="41">
      <c r="A41" s="2" t="n"/>
      <c r="B41" s="3" t="n"/>
      <c r="C41" s="3" t="n"/>
      <c r="D41" s="3" t="n"/>
      <c r="E41" s="3" t="n"/>
      <c r="F41" s="2" t="n"/>
      <c r="G41" s="3" t="n"/>
      <c r="H41" s="3" t="n"/>
      <c r="I41" s="13" t="n"/>
      <c r="J41" s="13" t="n"/>
      <c r="K41" s="2" t="n"/>
      <c r="L41" s="37">
        <f>IF(OR($A41="",$I41=""),"",IFERROR($J41/$I41,0))</f>
        <v/>
      </c>
      <c r="M41" s="34" t="n"/>
      <c r="N41" s="37">
        <f>IF(OR($A41="",$L41="",$M41=""),"",IFERROR($L41*$M41,0))</f>
        <v/>
      </c>
      <c r="O41" s="12">
        <f>IF($A41="","",IF($L41&gt;=1,"Exceeds Target",IF($L41&gt;=0.9,"On Track","Needs Improvement")))</f>
        <v/>
      </c>
      <c r="P41" s="35" t="n"/>
      <c r="Q41" s="36" t="n"/>
      <c r="R41" s="3" t="n"/>
    </row>
    <row r="42">
      <c r="A42" s="2" t="n"/>
      <c r="B42" s="3" t="n"/>
      <c r="C42" s="3" t="n"/>
      <c r="D42" s="3" t="n"/>
      <c r="E42" s="3" t="n"/>
      <c r="F42" s="2" t="n"/>
      <c r="G42" s="3" t="n"/>
      <c r="H42" s="3" t="n"/>
      <c r="I42" s="13" t="n"/>
      <c r="J42" s="13" t="n"/>
      <c r="K42" s="2" t="n"/>
      <c r="L42" s="33">
        <f>IF(OR($A42="",$I42=""),"",IFERROR($J42/$I42,0))</f>
        <v/>
      </c>
      <c r="M42" s="34" t="n"/>
      <c r="N42" s="33">
        <f>IF(OR($A42="",$L42="",$M42=""),"",IFERROR($L42*$M42,0))</f>
        <v/>
      </c>
      <c r="O42" s="7">
        <f>IF($A42="","",IF($L42&gt;=1,"Exceeds Target",IF($L42&gt;=0.9,"On Track","Needs Improvement")))</f>
        <v/>
      </c>
      <c r="P42" s="35" t="n"/>
      <c r="Q42" s="36" t="n"/>
      <c r="R42" s="3" t="n"/>
    </row>
    <row r="43">
      <c r="A43" s="2" t="n"/>
      <c r="B43" s="3" t="n"/>
      <c r="C43" s="3" t="n"/>
      <c r="D43" s="3" t="n"/>
      <c r="E43" s="3" t="n"/>
      <c r="F43" s="2" t="n"/>
      <c r="G43" s="3" t="n"/>
      <c r="H43" s="3" t="n"/>
      <c r="I43" s="13" t="n"/>
      <c r="J43" s="13" t="n"/>
      <c r="K43" s="2" t="n"/>
      <c r="L43" s="37">
        <f>IF(OR($A43="",$I43=""),"",IFERROR($J43/$I43,0))</f>
        <v/>
      </c>
      <c r="M43" s="34" t="n"/>
      <c r="N43" s="37">
        <f>IF(OR($A43="",$L43="",$M43=""),"",IFERROR($L43*$M43,0))</f>
        <v/>
      </c>
      <c r="O43" s="12">
        <f>IF($A43="","",IF($L43&gt;=1,"Exceeds Target",IF($L43&gt;=0.9,"On Track","Needs Improvement")))</f>
        <v/>
      </c>
      <c r="P43" s="35" t="n"/>
      <c r="Q43" s="36" t="n"/>
      <c r="R43" s="3" t="n"/>
    </row>
    <row r="44">
      <c r="A44" s="2" t="n"/>
      <c r="B44" s="3" t="n"/>
      <c r="C44" s="3" t="n"/>
      <c r="D44" s="3" t="n"/>
      <c r="E44" s="3" t="n"/>
      <c r="F44" s="2" t="n"/>
      <c r="G44" s="3" t="n"/>
      <c r="H44" s="3" t="n"/>
      <c r="I44" s="13" t="n"/>
      <c r="J44" s="13" t="n"/>
      <c r="K44" s="2" t="n"/>
      <c r="L44" s="33">
        <f>IF(OR($A44="",$I44=""),"",IFERROR($J44/$I44,0))</f>
        <v/>
      </c>
      <c r="M44" s="34" t="n"/>
      <c r="N44" s="33">
        <f>IF(OR($A44="",$L44="",$M44=""),"",IFERROR($L44*$M44,0))</f>
        <v/>
      </c>
      <c r="O44" s="7">
        <f>IF($A44="","",IF($L44&gt;=1,"Exceeds Target",IF($L44&gt;=0.9,"On Track","Needs Improvement")))</f>
        <v/>
      </c>
      <c r="P44" s="35" t="n"/>
      <c r="Q44" s="36" t="n"/>
      <c r="R44" s="3" t="n"/>
    </row>
    <row r="45">
      <c r="A45" s="2" t="n"/>
      <c r="B45" s="3" t="n"/>
      <c r="C45" s="3" t="n"/>
      <c r="D45" s="3" t="n"/>
      <c r="E45" s="3" t="n"/>
      <c r="F45" s="2" t="n"/>
      <c r="G45" s="3" t="n"/>
      <c r="H45" s="3" t="n"/>
      <c r="I45" s="13" t="n"/>
      <c r="J45" s="13" t="n"/>
      <c r="K45" s="2" t="n"/>
      <c r="L45" s="37">
        <f>IF(OR($A45="",$I45=""),"",IFERROR($J45/$I45,0))</f>
        <v/>
      </c>
      <c r="M45" s="34" t="n"/>
      <c r="N45" s="37">
        <f>IF(OR($A45="",$L45="",$M45=""),"",IFERROR($L45*$M45,0))</f>
        <v/>
      </c>
      <c r="O45" s="12">
        <f>IF($A45="","",IF($L45&gt;=1,"Exceeds Target",IF($L45&gt;=0.9,"On Track","Needs Improvement")))</f>
        <v/>
      </c>
      <c r="P45" s="35" t="n"/>
      <c r="Q45" s="36" t="n"/>
      <c r="R45" s="3" t="n"/>
    </row>
    <row r="46">
      <c r="A46" s="2" t="n"/>
      <c r="B46" s="3" t="n"/>
      <c r="C46" s="3" t="n"/>
      <c r="D46" s="3" t="n"/>
      <c r="E46" s="3" t="n"/>
      <c r="F46" s="2" t="n"/>
      <c r="G46" s="3" t="n"/>
      <c r="H46" s="3" t="n"/>
      <c r="I46" s="13" t="n"/>
      <c r="J46" s="13" t="n"/>
      <c r="K46" s="2" t="n"/>
      <c r="L46" s="33">
        <f>IF(OR($A46="",$I46=""),"",IFERROR($J46/$I46,0))</f>
        <v/>
      </c>
      <c r="M46" s="34" t="n"/>
      <c r="N46" s="33">
        <f>IF(OR($A46="",$L46="",$M46=""),"",IFERROR($L46*$M46,0))</f>
        <v/>
      </c>
      <c r="O46" s="7">
        <f>IF($A46="","",IF($L46&gt;=1,"Exceeds Target",IF($L46&gt;=0.9,"On Track","Needs Improvement")))</f>
        <v/>
      </c>
      <c r="P46" s="35" t="n"/>
      <c r="Q46" s="36" t="n"/>
      <c r="R46" s="3" t="n"/>
    </row>
    <row r="47">
      <c r="A47" s="2" t="n"/>
      <c r="B47" s="3" t="n"/>
      <c r="C47" s="3" t="n"/>
      <c r="D47" s="3" t="n"/>
      <c r="E47" s="3" t="n"/>
      <c r="F47" s="2" t="n"/>
      <c r="G47" s="3" t="n"/>
      <c r="H47" s="3" t="n"/>
      <c r="I47" s="13" t="n"/>
      <c r="J47" s="13" t="n"/>
      <c r="K47" s="2" t="n"/>
      <c r="L47" s="37">
        <f>IF(OR($A47="",$I47=""),"",IFERROR($J47/$I47,0))</f>
        <v/>
      </c>
      <c r="M47" s="34" t="n"/>
      <c r="N47" s="37">
        <f>IF(OR($A47="",$L47="",$M47=""),"",IFERROR($L47*$M47,0))</f>
        <v/>
      </c>
      <c r="O47" s="12">
        <f>IF($A47="","",IF($L47&gt;=1,"Exceeds Target",IF($L47&gt;=0.9,"On Track","Needs Improvement")))</f>
        <v/>
      </c>
      <c r="P47" s="35" t="n"/>
      <c r="Q47" s="36" t="n"/>
      <c r="R47" s="3" t="n"/>
    </row>
    <row r="48">
      <c r="A48" s="2" t="n"/>
      <c r="B48" s="3" t="n"/>
      <c r="C48" s="3" t="n"/>
      <c r="D48" s="3" t="n"/>
      <c r="E48" s="3" t="n"/>
      <c r="F48" s="2" t="n"/>
      <c r="G48" s="3" t="n"/>
      <c r="H48" s="3" t="n"/>
      <c r="I48" s="13" t="n"/>
      <c r="J48" s="13" t="n"/>
      <c r="K48" s="2" t="n"/>
      <c r="L48" s="33">
        <f>IF(OR($A48="",$I48=""),"",IFERROR($J48/$I48,0))</f>
        <v/>
      </c>
      <c r="M48" s="34" t="n"/>
      <c r="N48" s="33">
        <f>IF(OR($A48="",$L48="",$M48=""),"",IFERROR($L48*$M48,0))</f>
        <v/>
      </c>
      <c r="O48" s="7">
        <f>IF($A48="","",IF($L48&gt;=1,"Exceeds Target",IF($L48&gt;=0.9,"On Track","Needs Improvement")))</f>
        <v/>
      </c>
      <c r="P48" s="35" t="n"/>
      <c r="Q48" s="36" t="n"/>
      <c r="R48" s="3" t="n"/>
    </row>
    <row r="49">
      <c r="A49" s="2" t="n"/>
      <c r="B49" s="3" t="n"/>
      <c r="C49" s="3" t="n"/>
      <c r="D49" s="3" t="n"/>
      <c r="E49" s="3" t="n"/>
      <c r="F49" s="2" t="n"/>
      <c r="G49" s="3" t="n"/>
      <c r="H49" s="3" t="n"/>
      <c r="I49" s="13" t="n"/>
      <c r="J49" s="13" t="n"/>
      <c r="K49" s="2" t="n"/>
      <c r="L49" s="37">
        <f>IF(OR($A49="",$I49=""),"",IFERROR($J49/$I49,0))</f>
        <v/>
      </c>
      <c r="M49" s="34" t="n"/>
      <c r="N49" s="37">
        <f>IF(OR($A49="",$L49="",$M49=""),"",IFERROR($L49*$M49,0))</f>
        <v/>
      </c>
      <c r="O49" s="12">
        <f>IF($A49="","",IF($L49&gt;=1,"Exceeds Target",IF($L49&gt;=0.9,"On Track","Needs Improvement")))</f>
        <v/>
      </c>
      <c r="P49" s="35" t="n"/>
      <c r="Q49" s="36" t="n"/>
      <c r="R49" s="3" t="n"/>
    </row>
    <row r="50">
      <c r="A50" s="2" t="n"/>
      <c r="B50" s="3" t="n"/>
      <c r="C50" s="3" t="n"/>
      <c r="D50" s="3" t="n"/>
      <c r="E50" s="3" t="n"/>
      <c r="F50" s="2" t="n"/>
      <c r="G50" s="3" t="n"/>
      <c r="H50" s="3" t="n"/>
      <c r="I50" s="13" t="n"/>
      <c r="J50" s="13" t="n"/>
      <c r="K50" s="2" t="n"/>
      <c r="L50" s="33">
        <f>IF(OR($A50="",$I50=""),"",IFERROR($J50/$I50,0))</f>
        <v/>
      </c>
      <c r="M50" s="34" t="n"/>
      <c r="N50" s="33">
        <f>IF(OR($A50="",$L50="",$M50=""),"",IFERROR($L50*$M50,0))</f>
        <v/>
      </c>
      <c r="O50" s="7">
        <f>IF($A50="","",IF($L50&gt;=1,"Exceeds Target",IF($L50&gt;=0.9,"On Track","Needs Improvement")))</f>
        <v/>
      </c>
      <c r="P50" s="35" t="n"/>
      <c r="Q50" s="36" t="n"/>
      <c r="R50" s="3" t="n"/>
    </row>
    <row r="51">
      <c r="A51" s="2" t="n"/>
      <c r="B51" s="3" t="n"/>
      <c r="C51" s="3" t="n"/>
      <c r="D51" s="3" t="n"/>
      <c r="E51" s="3" t="n"/>
      <c r="F51" s="2" t="n"/>
      <c r="G51" s="3" t="n"/>
      <c r="H51" s="3" t="n"/>
      <c r="I51" s="13" t="n"/>
      <c r="J51" s="13" t="n"/>
      <c r="K51" s="2" t="n"/>
      <c r="L51" s="37">
        <f>IF(OR($A51="",$I51=""),"",IFERROR($J51/$I51,0))</f>
        <v/>
      </c>
      <c r="M51" s="34" t="n"/>
      <c r="N51" s="37">
        <f>IF(OR($A51="",$L51="",$M51=""),"",IFERROR($L51*$M51,0))</f>
        <v/>
      </c>
      <c r="O51" s="12">
        <f>IF($A51="","",IF($L51&gt;=1,"Exceeds Target",IF($L51&gt;=0.9,"On Track","Needs Improvement")))</f>
        <v/>
      </c>
      <c r="P51" s="35" t="n"/>
      <c r="Q51" s="36" t="n"/>
      <c r="R51" s="3" t="n"/>
    </row>
    <row r="52">
      <c r="A52" s="2" t="n"/>
      <c r="B52" s="3" t="n"/>
      <c r="C52" s="3" t="n"/>
      <c r="D52" s="3" t="n"/>
      <c r="E52" s="3" t="n"/>
      <c r="F52" s="2" t="n"/>
      <c r="G52" s="3" t="n"/>
      <c r="H52" s="3" t="n"/>
      <c r="I52" s="13" t="n"/>
      <c r="J52" s="13" t="n"/>
      <c r="K52" s="2" t="n"/>
      <c r="L52" s="33">
        <f>IF(OR($A52="",$I52=""),"",IFERROR($J52/$I52,0))</f>
        <v/>
      </c>
      <c r="M52" s="34" t="n"/>
      <c r="N52" s="33">
        <f>IF(OR($A52="",$L52="",$M52=""),"",IFERROR($L52*$M52,0))</f>
        <v/>
      </c>
      <c r="O52" s="7">
        <f>IF($A52="","",IF($L52&gt;=1,"Exceeds Target",IF($L52&gt;=0.9,"On Track","Needs Improvement")))</f>
        <v/>
      </c>
      <c r="P52" s="35" t="n"/>
      <c r="Q52" s="36" t="n"/>
      <c r="R52" s="3" t="n"/>
    </row>
    <row r="53">
      <c r="A53" s="2" t="n"/>
      <c r="B53" s="3" t="n"/>
      <c r="C53" s="3" t="n"/>
      <c r="D53" s="3" t="n"/>
      <c r="E53" s="3" t="n"/>
      <c r="F53" s="2" t="n"/>
      <c r="G53" s="3" t="n"/>
      <c r="H53" s="3" t="n"/>
      <c r="I53" s="13" t="n"/>
      <c r="J53" s="13" t="n"/>
      <c r="K53" s="2" t="n"/>
      <c r="L53" s="37">
        <f>IF(OR($A53="",$I53=""),"",IFERROR($J53/$I53,0))</f>
        <v/>
      </c>
      <c r="M53" s="34" t="n"/>
      <c r="N53" s="37">
        <f>IF(OR($A53="",$L53="",$M53=""),"",IFERROR($L53*$M53,0))</f>
        <v/>
      </c>
      <c r="O53" s="12">
        <f>IF($A53="","",IF($L53&gt;=1,"Exceeds Target",IF($L53&gt;=0.9,"On Track","Needs Improvement")))</f>
        <v/>
      </c>
      <c r="P53" s="35" t="n"/>
      <c r="Q53" s="36" t="n"/>
      <c r="R53" s="3" t="n"/>
    </row>
    <row r="54">
      <c r="A54" s="2" t="n"/>
      <c r="B54" s="3" t="n"/>
      <c r="C54" s="3" t="n"/>
      <c r="D54" s="3" t="n"/>
      <c r="E54" s="3" t="n"/>
      <c r="F54" s="2" t="n"/>
      <c r="G54" s="3" t="n"/>
      <c r="H54" s="3" t="n"/>
      <c r="I54" s="13" t="n"/>
      <c r="J54" s="13" t="n"/>
      <c r="K54" s="2" t="n"/>
      <c r="L54" s="33">
        <f>IF(OR($A54="",$I54=""),"",IFERROR($J54/$I54,0))</f>
        <v/>
      </c>
      <c r="M54" s="34" t="n"/>
      <c r="N54" s="33">
        <f>IF(OR($A54="",$L54="",$M54=""),"",IFERROR($L54*$M54,0))</f>
        <v/>
      </c>
      <c r="O54" s="7">
        <f>IF($A54="","",IF($L54&gt;=1,"Exceeds Target",IF($L54&gt;=0.9,"On Track","Needs Improvement")))</f>
        <v/>
      </c>
      <c r="P54" s="35" t="n"/>
      <c r="Q54" s="36" t="n"/>
      <c r="R54" s="3" t="n"/>
    </row>
    <row r="55">
      <c r="A55" s="2" t="n"/>
      <c r="B55" s="3" t="n"/>
      <c r="C55" s="3" t="n"/>
      <c r="D55" s="3" t="n"/>
      <c r="E55" s="3" t="n"/>
      <c r="F55" s="2" t="n"/>
      <c r="G55" s="3" t="n"/>
      <c r="H55" s="3" t="n"/>
      <c r="I55" s="13" t="n"/>
      <c r="J55" s="13" t="n"/>
      <c r="K55" s="2" t="n"/>
      <c r="L55" s="37">
        <f>IF(OR($A55="",$I55=""),"",IFERROR($J55/$I55,0))</f>
        <v/>
      </c>
      <c r="M55" s="34" t="n"/>
      <c r="N55" s="37">
        <f>IF(OR($A55="",$L55="",$M55=""),"",IFERROR($L55*$M55,0))</f>
        <v/>
      </c>
      <c r="O55" s="12">
        <f>IF($A55="","",IF($L55&gt;=1,"Exceeds Target",IF($L55&gt;=0.9,"On Track","Needs Improvement")))</f>
        <v/>
      </c>
      <c r="P55" s="35" t="n"/>
      <c r="Q55" s="36" t="n"/>
      <c r="R55" s="3" t="n"/>
    </row>
    <row r="56">
      <c r="A56" s="2" t="n"/>
      <c r="B56" s="3" t="n"/>
      <c r="C56" s="3" t="n"/>
      <c r="D56" s="3" t="n"/>
      <c r="E56" s="3" t="n"/>
      <c r="F56" s="2" t="n"/>
      <c r="G56" s="3" t="n"/>
      <c r="H56" s="3" t="n"/>
      <c r="I56" s="13" t="n"/>
      <c r="J56" s="13" t="n"/>
      <c r="K56" s="2" t="n"/>
      <c r="L56" s="33">
        <f>IF(OR($A56="",$I56=""),"",IFERROR($J56/$I56,0))</f>
        <v/>
      </c>
      <c r="M56" s="34" t="n"/>
      <c r="N56" s="33">
        <f>IF(OR($A56="",$L56="",$M56=""),"",IFERROR($L56*$M56,0))</f>
        <v/>
      </c>
      <c r="O56" s="7">
        <f>IF($A56="","",IF($L56&gt;=1,"Exceeds Target",IF($L56&gt;=0.9,"On Track","Needs Improvement")))</f>
        <v/>
      </c>
      <c r="P56" s="35" t="n"/>
      <c r="Q56" s="36" t="n"/>
      <c r="R56" s="3" t="n"/>
    </row>
    <row r="57">
      <c r="A57" s="2" t="n"/>
      <c r="B57" s="3" t="n"/>
      <c r="C57" s="3" t="n"/>
      <c r="D57" s="3" t="n"/>
      <c r="E57" s="3" t="n"/>
      <c r="F57" s="2" t="n"/>
      <c r="G57" s="3" t="n"/>
      <c r="H57" s="3" t="n"/>
      <c r="I57" s="13" t="n"/>
      <c r="J57" s="13" t="n"/>
      <c r="K57" s="2" t="n"/>
      <c r="L57" s="37">
        <f>IF(OR($A57="",$I57=""),"",IFERROR($J57/$I57,0))</f>
        <v/>
      </c>
      <c r="M57" s="34" t="n"/>
      <c r="N57" s="37">
        <f>IF(OR($A57="",$L57="",$M57=""),"",IFERROR($L57*$M57,0))</f>
        <v/>
      </c>
      <c r="O57" s="12">
        <f>IF($A57="","",IF($L57&gt;=1,"Exceeds Target",IF($L57&gt;=0.9,"On Track","Needs Improvement")))</f>
        <v/>
      </c>
      <c r="P57" s="35" t="n"/>
      <c r="Q57" s="36" t="n"/>
      <c r="R57" s="3" t="n"/>
    </row>
    <row r="58">
      <c r="A58" s="2" t="n"/>
      <c r="B58" s="3" t="n"/>
      <c r="C58" s="3" t="n"/>
      <c r="D58" s="3" t="n"/>
      <c r="E58" s="3" t="n"/>
      <c r="F58" s="2" t="n"/>
      <c r="G58" s="3" t="n"/>
      <c r="H58" s="3" t="n"/>
      <c r="I58" s="13" t="n"/>
      <c r="J58" s="13" t="n"/>
      <c r="K58" s="2" t="n"/>
      <c r="L58" s="33">
        <f>IF(OR($A58="",$I58=""),"",IFERROR($J58/$I58,0))</f>
        <v/>
      </c>
      <c r="M58" s="34" t="n"/>
      <c r="N58" s="33">
        <f>IF(OR($A58="",$L58="",$M58=""),"",IFERROR($L58*$M58,0))</f>
        <v/>
      </c>
      <c r="O58" s="7">
        <f>IF($A58="","",IF($L58&gt;=1,"Exceeds Target",IF($L58&gt;=0.9,"On Track","Needs Improvement")))</f>
        <v/>
      </c>
      <c r="P58" s="35" t="n"/>
      <c r="Q58" s="36" t="n"/>
      <c r="R58" s="3" t="n"/>
    </row>
    <row r="59">
      <c r="A59" s="2" t="n"/>
      <c r="B59" s="3" t="n"/>
      <c r="C59" s="3" t="n"/>
      <c r="D59" s="3" t="n"/>
      <c r="E59" s="3" t="n"/>
      <c r="F59" s="2" t="n"/>
      <c r="G59" s="3" t="n"/>
      <c r="H59" s="3" t="n"/>
      <c r="I59" s="13" t="n"/>
      <c r="J59" s="13" t="n"/>
      <c r="K59" s="2" t="n"/>
      <c r="L59" s="37">
        <f>IF(OR($A59="",$I59=""),"",IFERROR($J59/$I59,0))</f>
        <v/>
      </c>
      <c r="M59" s="34" t="n"/>
      <c r="N59" s="37">
        <f>IF(OR($A59="",$L59="",$M59=""),"",IFERROR($L59*$M59,0))</f>
        <v/>
      </c>
      <c r="O59" s="12">
        <f>IF($A59="","",IF($L59&gt;=1,"Exceeds Target",IF($L59&gt;=0.9,"On Track","Needs Improvement")))</f>
        <v/>
      </c>
      <c r="P59" s="35" t="n"/>
      <c r="Q59" s="36" t="n"/>
      <c r="R59" s="3" t="n"/>
    </row>
    <row r="60">
      <c r="A60" s="2" t="n"/>
      <c r="B60" s="3" t="n"/>
      <c r="C60" s="3" t="n"/>
      <c r="D60" s="3" t="n"/>
      <c r="E60" s="3" t="n"/>
      <c r="F60" s="2" t="n"/>
      <c r="G60" s="3" t="n"/>
      <c r="H60" s="3" t="n"/>
      <c r="I60" s="13" t="n"/>
      <c r="J60" s="13" t="n"/>
      <c r="K60" s="2" t="n"/>
      <c r="L60" s="33">
        <f>IF(OR($A60="",$I60=""),"",IFERROR($J60/$I60,0))</f>
        <v/>
      </c>
      <c r="M60" s="34" t="n"/>
      <c r="N60" s="33">
        <f>IF(OR($A60="",$L60="",$M60=""),"",IFERROR($L60*$M60,0))</f>
        <v/>
      </c>
      <c r="O60" s="7">
        <f>IF($A60="","",IF($L60&gt;=1,"Exceeds Target",IF($L60&gt;=0.9,"On Track","Needs Improvement")))</f>
        <v/>
      </c>
      <c r="P60" s="35" t="n"/>
      <c r="Q60" s="36" t="n"/>
      <c r="R60" s="3" t="n"/>
    </row>
    <row r="61">
      <c r="A61" s="2" t="n"/>
      <c r="B61" s="3" t="n"/>
      <c r="C61" s="3" t="n"/>
      <c r="D61" s="3" t="n"/>
      <c r="E61" s="3" t="n"/>
      <c r="F61" s="2" t="n"/>
      <c r="G61" s="3" t="n"/>
      <c r="H61" s="3" t="n"/>
      <c r="I61" s="13" t="n"/>
      <c r="J61" s="13" t="n"/>
      <c r="K61" s="2" t="n"/>
      <c r="L61" s="37">
        <f>IF(OR($A61="",$I61=""),"",IFERROR($J61/$I61,0))</f>
        <v/>
      </c>
      <c r="M61" s="34" t="n"/>
      <c r="N61" s="37">
        <f>IF(OR($A61="",$L61="",$M61=""),"",IFERROR($L61*$M61,0))</f>
        <v/>
      </c>
      <c r="O61" s="12">
        <f>IF($A61="","",IF($L61&gt;=1,"Exceeds Target",IF($L61&gt;=0.9,"On Track","Needs Improvement")))</f>
        <v/>
      </c>
      <c r="P61" s="35" t="n"/>
      <c r="Q61" s="36" t="n"/>
      <c r="R61" s="3" t="n"/>
    </row>
    <row r="62">
      <c r="A62" s="2" t="n"/>
      <c r="B62" s="3" t="n"/>
      <c r="C62" s="3" t="n"/>
      <c r="D62" s="3" t="n"/>
      <c r="E62" s="3" t="n"/>
      <c r="F62" s="2" t="n"/>
      <c r="G62" s="3" t="n"/>
      <c r="H62" s="3" t="n"/>
      <c r="I62" s="13" t="n"/>
      <c r="J62" s="13" t="n"/>
      <c r="K62" s="2" t="n"/>
      <c r="L62" s="33">
        <f>IF(OR($A62="",$I62=""),"",IFERROR($J62/$I62,0))</f>
        <v/>
      </c>
      <c r="M62" s="34" t="n"/>
      <c r="N62" s="33">
        <f>IF(OR($A62="",$L62="",$M62=""),"",IFERROR($L62*$M62,0))</f>
        <v/>
      </c>
      <c r="O62" s="7">
        <f>IF($A62="","",IF($L62&gt;=1,"Exceeds Target",IF($L62&gt;=0.9,"On Track","Needs Improvement")))</f>
        <v/>
      </c>
      <c r="P62" s="35" t="n"/>
      <c r="Q62" s="36" t="n"/>
      <c r="R62" s="3" t="n"/>
    </row>
    <row r="63">
      <c r="A63" s="2" t="n"/>
      <c r="B63" s="3" t="n"/>
      <c r="C63" s="3" t="n"/>
      <c r="D63" s="3" t="n"/>
      <c r="E63" s="3" t="n"/>
      <c r="F63" s="2" t="n"/>
      <c r="G63" s="3" t="n"/>
      <c r="H63" s="3" t="n"/>
      <c r="I63" s="13" t="n"/>
      <c r="J63" s="13" t="n"/>
      <c r="K63" s="2" t="n"/>
      <c r="L63" s="37">
        <f>IF(OR($A63="",$I63=""),"",IFERROR($J63/$I63,0))</f>
        <v/>
      </c>
      <c r="M63" s="34" t="n"/>
      <c r="N63" s="37">
        <f>IF(OR($A63="",$L63="",$M63=""),"",IFERROR($L63*$M63,0))</f>
        <v/>
      </c>
      <c r="O63" s="12">
        <f>IF($A63="","",IF($L63&gt;=1,"Exceeds Target",IF($L63&gt;=0.9,"On Track","Needs Improvement")))</f>
        <v/>
      </c>
      <c r="P63" s="35" t="n"/>
      <c r="Q63" s="36" t="n"/>
      <c r="R63" s="3" t="n"/>
    </row>
    <row r="64">
      <c r="A64" s="2" t="n"/>
      <c r="B64" s="3" t="n"/>
      <c r="C64" s="3" t="n"/>
      <c r="D64" s="3" t="n"/>
      <c r="E64" s="3" t="n"/>
      <c r="F64" s="2" t="n"/>
      <c r="G64" s="3" t="n"/>
      <c r="H64" s="3" t="n"/>
      <c r="I64" s="13" t="n"/>
      <c r="J64" s="13" t="n"/>
      <c r="K64" s="2" t="n"/>
      <c r="L64" s="33">
        <f>IF(OR($A64="",$I64=""),"",IFERROR($J64/$I64,0))</f>
        <v/>
      </c>
      <c r="M64" s="34" t="n"/>
      <c r="N64" s="33">
        <f>IF(OR($A64="",$L64="",$M64=""),"",IFERROR($L64*$M64,0))</f>
        <v/>
      </c>
      <c r="O64" s="7">
        <f>IF($A64="","",IF($L64&gt;=1,"Exceeds Target",IF($L64&gt;=0.9,"On Track","Needs Improvement")))</f>
        <v/>
      </c>
      <c r="P64" s="35" t="n"/>
      <c r="Q64" s="36" t="n"/>
      <c r="R64" s="3" t="n"/>
    </row>
    <row r="65">
      <c r="A65" s="2" t="n"/>
      <c r="B65" s="3" t="n"/>
      <c r="C65" s="3" t="n"/>
      <c r="D65" s="3" t="n"/>
      <c r="E65" s="3" t="n"/>
      <c r="F65" s="2" t="n"/>
      <c r="G65" s="3" t="n"/>
      <c r="H65" s="3" t="n"/>
      <c r="I65" s="13" t="n"/>
      <c r="J65" s="13" t="n"/>
      <c r="K65" s="2" t="n"/>
      <c r="L65" s="37">
        <f>IF(OR($A65="",$I65=""),"",IFERROR($J65/$I65,0))</f>
        <v/>
      </c>
      <c r="M65" s="34" t="n"/>
      <c r="N65" s="37">
        <f>IF(OR($A65="",$L65="",$M65=""),"",IFERROR($L65*$M65,0))</f>
        <v/>
      </c>
      <c r="O65" s="12">
        <f>IF($A65="","",IF($L65&gt;=1,"Exceeds Target",IF($L65&gt;=0.9,"On Track","Needs Improvement")))</f>
        <v/>
      </c>
      <c r="P65" s="35" t="n"/>
      <c r="Q65" s="36" t="n"/>
      <c r="R65" s="3" t="n"/>
    </row>
    <row r="66">
      <c r="A66" s="2" t="n"/>
      <c r="B66" s="3" t="n"/>
      <c r="C66" s="3" t="n"/>
      <c r="D66" s="3" t="n"/>
      <c r="E66" s="3" t="n"/>
      <c r="F66" s="2" t="n"/>
      <c r="G66" s="3" t="n"/>
      <c r="H66" s="3" t="n"/>
      <c r="I66" s="13" t="n"/>
      <c r="J66" s="13" t="n"/>
      <c r="K66" s="2" t="n"/>
      <c r="L66" s="33">
        <f>IF(OR($A66="",$I66=""),"",IFERROR($J66/$I66,0))</f>
        <v/>
      </c>
      <c r="M66" s="34" t="n"/>
      <c r="N66" s="33">
        <f>IF(OR($A66="",$L66="",$M66=""),"",IFERROR($L66*$M66,0))</f>
        <v/>
      </c>
      <c r="O66" s="7">
        <f>IF($A66="","",IF($L66&gt;=1,"Exceeds Target",IF($L66&gt;=0.9,"On Track","Needs Improvement")))</f>
        <v/>
      </c>
      <c r="P66" s="35" t="n"/>
      <c r="Q66" s="36" t="n"/>
      <c r="R66" s="3" t="n"/>
    </row>
    <row r="67">
      <c r="A67" s="2" t="n"/>
      <c r="B67" s="3" t="n"/>
      <c r="C67" s="3" t="n"/>
      <c r="D67" s="3" t="n"/>
      <c r="E67" s="3" t="n"/>
      <c r="F67" s="2" t="n"/>
      <c r="G67" s="3" t="n"/>
      <c r="H67" s="3" t="n"/>
      <c r="I67" s="13" t="n"/>
      <c r="J67" s="13" t="n"/>
      <c r="K67" s="2" t="n"/>
      <c r="L67" s="37">
        <f>IF(OR($A67="",$I67=""),"",IFERROR($J67/$I67,0))</f>
        <v/>
      </c>
      <c r="M67" s="34" t="n"/>
      <c r="N67" s="37">
        <f>IF(OR($A67="",$L67="",$M67=""),"",IFERROR($L67*$M67,0))</f>
        <v/>
      </c>
      <c r="O67" s="12">
        <f>IF($A67="","",IF($L67&gt;=1,"Exceeds Target",IF($L67&gt;=0.9,"On Track","Needs Improvement")))</f>
        <v/>
      </c>
      <c r="P67" s="35" t="n"/>
      <c r="Q67" s="36" t="n"/>
      <c r="R67" s="3" t="n"/>
    </row>
    <row r="68">
      <c r="A68" s="2" t="n"/>
      <c r="B68" s="3" t="n"/>
      <c r="C68" s="3" t="n"/>
      <c r="D68" s="3" t="n"/>
      <c r="E68" s="3" t="n"/>
      <c r="F68" s="2" t="n"/>
      <c r="G68" s="3" t="n"/>
      <c r="H68" s="3" t="n"/>
      <c r="I68" s="13" t="n"/>
      <c r="J68" s="13" t="n"/>
      <c r="K68" s="2" t="n"/>
      <c r="L68" s="33">
        <f>IF(OR($A68="",$I68=""),"",IFERROR($J68/$I68,0))</f>
        <v/>
      </c>
      <c r="M68" s="34" t="n"/>
      <c r="N68" s="33">
        <f>IF(OR($A68="",$L68="",$M68=""),"",IFERROR($L68*$M68,0))</f>
        <v/>
      </c>
      <c r="O68" s="7">
        <f>IF($A68="","",IF($L68&gt;=1,"Exceeds Target",IF($L68&gt;=0.9,"On Track","Needs Improvement")))</f>
        <v/>
      </c>
      <c r="P68" s="35" t="n"/>
      <c r="Q68" s="36" t="n"/>
      <c r="R68" s="3" t="n"/>
    </row>
    <row r="69">
      <c r="A69" s="2" t="n"/>
      <c r="B69" s="3" t="n"/>
      <c r="C69" s="3" t="n"/>
      <c r="D69" s="3" t="n"/>
      <c r="E69" s="3" t="n"/>
      <c r="F69" s="2" t="n"/>
      <c r="G69" s="3" t="n"/>
      <c r="H69" s="3" t="n"/>
      <c r="I69" s="13" t="n"/>
      <c r="J69" s="13" t="n"/>
      <c r="K69" s="2" t="n"/>
      <c r="L69" s="37">
        <f>IF(OR($A69="",$I69=""),"",IFERROR($J69/$I69,0))</f>
        <v/>
      </c>
      <c r="M69" s="34" t="n"/>
      <c r="N69" s="37">
        <f>IF(OR($A69="",$L69="",$M69=""),"",IFERROR($L69*$M69,0))</f>
        <v/>
      </c>
      <c r="O69" s="12">
        <f>IF($A69="","",IF($L69&gt;=1,"Exceeds Target",IF($L69&gt;=0.9,"On Track","Needs Improvement")))</f>
        <v/>
      </c>
      <c r="P69" s="35" t="n"/>
      <c r="Q69" s="36" t="n"/>
      <c r="R69" s="3" t="n"/>
    </row>
    <row r="70">
      <c r="A70" s="2" t="n"/>
      <c r="B70" s="3" t="n"/>
      <c r="C70" s="3" t="n"/>
      <c r="D70" s="3" t="n"/>
      <c r="E70" s="3" t="n"/>
      <c r="F70" s="2" t="n"/>
      <c r="G70" s="3" t="n"/>
      <c r="H70" s="3" t="n"/>
      <c r="I70" s="13" t="n"/>
      <c r="J70" s="13" t="n"/>
      <c r="K70" s="2" t="n"/>
      <c r="L70" s="33">
        <f>IF(OR($A70="",$I70=""),"",IFERROR($J70/$I70,0))</f>
        <v/>
      </c>
      <c r="M70" s="34" t="n"/>
      <c r="N70" s="33">
        <f>IF(OR($A70="",$L70="",$M70=""),"",IFERROR($L70*$M70,0))</f>
        <v/>
      </c>
      <c r="O70" s="7">
        <f>IF($A70="","",IF($L70&gt;=1,"Exceeds Target",IF($L70&gt;=0.9,"On Track","Needs Improvement")))</f>
        <v/>
      </c>
      <c r="P70" s="35" t="n"/>
      <c r="Q70" s="36" t="n"/>
      <c r="R70" s="3" t="n"/>
    </row>
    <row r="71">
      <c r="A71" s="2" t="n"/>
      <c r="B71" s="3" t="n"/>
      <c r="C71" s="3" t="n"/>
      <c r="D71" s="3" t="n"/>
      <c r="E71" s="3" t="n"/>
      <c r="F71" s="2" t="n"/>
      <c r="G71" s="3" t="n"/>
      <c r="H71" s="3" t="n"/>
      <c r="I71" s="13" t="n"/>
      <c r="J71" s="13" t="n"/>
      <c r="K71" s="2" t="n"/>
      <c r="L71" s="37">
        <f>IF(OR($A71="",$I71=""),"",IFERROR($J71/$I71,0))</f>
        <v/>
      </c>
      <c r="M71" s="34" t="n"/>
      <c r="N71" s="37">
        <f>IF(OR($A71="",$L71="",$M71=""),"",IFERROR($L71*$M71,0))</f>
        <v/>
      </c>
      <c r="O71" s="12">
        <f>IF($A71="","",IF($L71&gt;=1,"Exceeds Target",IF($L71&gt;=0.9,"On Track","Needs Improvement")))</f>
        <v/>
      </c>
      <c r="P71" s="35" t="n"/>
      <c r="Q71" s="36" t="n"/>
      <c r="R71" s="3" t="n"/>
    </row>
    <row r="72">
      <c r="A72" s="2" t="n"/>
      <c r="B72" s="3" t="n"/>
      <c r="C72" s="3" t="n"/>
      <c r="D72" s="3" t="n"/>
      <c r="E72" s="3" t="n"/>
      <c r="F72" s="2" t="n"/>
      <c r="G72" s="3" t="n"/>
      <c r="H72" s="3" t="n"/>
      <c r="I72" s="13" t="n"/>
      <c r="J72" s="13" t="n"/>
      <c r="K72" s="2" t="n"/>
      <c r="L72" s="33">
        <f>IF(OR($A72="",$I72=""),"",IFERROR($J72/$I72,0))</f>
        <v/>
      </c>
      <c r="M72" s="34" t="n"/>
      <c r="N72" s="33">
        <f>IF(OR($A72="",$L72="",$M72=""),"",IFERROR($L72*$M72,0))</f>
        <v/>
      </c>
      <c r="O72" s="7">
        <f>IF($A72="","",IF($L72&gt;=1,"Exceeds Target",IF($L72&gt;=0.9,"On Track","Needs Improvement")))</f>
        <v/>
      </c>
      <c r="P72" s="35" t="n"/>
      <c r="Q72" s="36" t="n"/>
      <c r="R72" s="3" t="n"/>
    </row>
    <row r="73">
      <c r="A73" s="2" t="n"/>
      <c r="B73" s="3" t="n"/>
      <c r="C73" s="3" t="n"/>
      <c r="D73" s="3" t="n"/>
      <c r="E73" s="3" t="n"/>
      <c r="F73" s="2" t="n"/>
      <c r="G73" s="3" t="n"/>
      <c r="H73" s="3" t="n"/>
      <c r="I73" s="13" t="n"/>
      <c r="J73" s="13" t="n"/>
      <c r="K73" s="2" t="n"/>
      <c r="L73" s="37">
        <f>IF(OR($A73="",$I73=""),"",IFERROR($J73/$I73,0))</f>
        <v/>
      </c>
      <c r="M73" s="34" t="n"/>
      <c r="N73" s="37">
        <f>IF(OR($A73="",$L73="",$M73=""),"",IFERROR($L73*$M73,0))</f>
        <v/>
      </c>
      <c r="O73" s="12">
        <f>IF($A73="","",IF($L73&gt;=1,"Exceeds Target",IF($L73&gt;=0.9,"On Track","Needs Improvement")))</f>
        <v/>
      </c>
      <c r="P73" s="35" t="n"/>
      <c r="Q73" s="36" t="n"/>
      <c r="R73" s="3" t="n"/>
    </row>
    <row r="74">
      <c r="A74" s="2" t="n"/>
      <c r="B74" s="3" t="n"/>
      <c r="C74" s="3" t="n"/>
      <c r="D74" s="3" t="n"/>
      <c r="E74" s="3" t="n"/>
      <c r="F74" s="2" t="n"/>
      <c r="G74" s="3" t="n"/>
      <c r="H74" s="3" t="n"/>
      <c r="I74" s="13" t="n"/>
      <c r="J74" s="13" t="n"/>
      <c r="K74" s="2" t="n"/>
      <c r="L74" s="33">
        <f>IF(OR($A74="",$I74=""),"",IFERROR($J74/$I74,0))</f>
        <v/>
      </c>
      <c r="M74" s="34" t="n"/>
      <c r="N74" s="33">
        <f>IF(OR($A74="",$L74="",$M74=""),"",IFERROR($L74*$M74,0))</f>
        <v/>
      </c>
      <c r="O74" s="7">
        <f>IF($A74="","",IF($L74&gt;=1,"Exceeds Target",IF($L74&gt;=0.9,"On Track","Needs Improvement")))</f>
        <v/>
      </c>
      <c r="P74" s="35" t="n"/>
      <c r="Q74" s="36" t="n"/>
      <c r="R74" s="3" t="n"/>
    </row>
    <row r="75">
      <c r="A75" s="2" t="n"/>
      <c r="B75" s="3" t="n"/>
      <c r="C75" s="3" t="n"/>
      <c r="D75" s="3" t="n"/>
      <c r="E75" s="3" t="n"/>
      <c r="F75" s="2" t="n"/>
      <c r="G75" s="3" t="n"/>
      <c r="H75" s="3" t="n"/>
      <c r="I75" s="13" t="n"/>
      <c r="J75" s="13" t="n"/>
      <c r="K75" s="2" t="n"/>
      <c r="L75" s="37">
        <f>IF(OR($A75="",$I75=""),"",IFERROR($J75/$I75,0))</f>
        <v/>
      </c>
      <c r="M75" s="34" t="n"/>
      <c r="N75" s="37">
        <f>IF(OR($A75="",$L75="",$M75=""),"",IFERROR($L75*$M75,0))</f>
        <v/>
      </c>
      <c r="O75" s="12">
        <f>IF($A75="","",IF($L75&gt;=1,"Exceeds Target",IF($L75&gt;=0.9,"On Track","Needs Improvement")))</f>
        <v/>
      </c>
      <c r="P75" s="35" t="n"/>
      <c r="Q75" s="36" t="n"/>
      <c r="R75" s="3" t="n"/>
    </row>
    <row r="76">
      <c r="A76" s="2" t="n"/>
      <c r="B76" s="3" t="n"/>
      <c r="C76" s="3" t="n"/>
      <c r="D76" s="3" t="n"/>
      <c r="E76" s="3" t="n"/>
      <c r="F76" s="2" t="n"/>
      <c r="G76" s="3" t="n"/>
      <c r="H76" s="3" t="n"/>
      <c r="I76" s="13" t="n"/>
      <c r="J76" s="13" t="n"/>
      <c r="K76" s="2" t="n"/>
      <c r="L76" s="33">
        <f>IF(OR($A76="",$I76=""),"",IFERROR($J76/$I76,0))</f>
        <v/>
      </c>
      <c r="M76" s="34" t="n"/>
      <c r="N76" s="33">
        <f>IF(OR($A76="",$L76="",$M76=""),"",IFERROR($L76*$M76,0))</f>
        <v/>
      </c>
      <c r="O76" s="7">
        <f>IF($A76="","",IF($L76&gt;=1,"Exceeds Target",IF($L76&gt;=0.9,"On Track","Needs Improvement")))</f>
        <v/>
      </c>
      <c r="P76" s="35" t="n"/>
      <c r="Q76" s="36" t="n"/>
      <c r="R76" s="3" t="n"/>
    </row>
    <row r="77">
      <c r="A77" s="2" t="n"/>
      <c r="B77" s="3" t="n"/>
      <c r="C77" s="3" t="n"/>
      <c r="D77" s="3" t="n"/>
      <c r="E77" s="3" t="n"/>
      <c r="F77" s="2" t="n"/>
      <c r="G77" s="3" t="n"/>
      <c r="H77" s="3" t="n"/>
      <c r="I77" s="13" t="n"/>
      <c r="J77" s="13" t="n"/>
      <c r="K77" s="2" t="n"/>
      <c r="L77" s="37">
        <f>IF(OR($A77="",$I77=""),"",IFERROR($J77/$I77,0))</f>
        <v/>
      </c>
      <c r="M77" s="34" t="n"/>
      <c r="N77" s="37">
        <f>IF(OR($A77="",$L77="",$M77=""),"",IFERROR($L77*$M77,0))</f>
        <v/>
      </c>
      <c r="O77" s="12">
        <f>IF($A77="","",IF($L77&gt;=1,"Exceeds Target",IF($L77&gt;=0.9,"On Track","Needs Improvement")))</f>
        <v/>
      </c>
      <c r="P77" s="35" t="n"/>
      <c r="Q77" s="36" t="n"/>
      <c r="R77" s="3" t="n"/>
    </row>
    <row r="78">
      <c r="A78" s="2" t="n"/>
      <c r="B78" s="3" t="n"/>
      <c r="C78" s="3" t="n"/>
      <c r="D78" s="3" t="n"/>
      <c r="E78" s="3" t="n"/>
      <c r="F78" s="2" t="n"/>
      <c r="G78" s="3" t="n"/>
      <c r="H78" s="3" t="n"/>
      <c r="I78" s="13" t="n"/>
      <c r="J78" s="13" t="n"/>
      <c r="K78" s="2" t="n"/>
      <c r="L78" s="33">
        <f>IF(OR($A78="",$I78=""),"",IFERROR($J78/$I78,0))</f>
        <v/>
      </c>
      <c r="M78" s="34" t="n"/>
      <c r="N78" s="33">
        <f>IF(OR($A78="",$L78="",$M78=""),"",IFERROR($L78*$M78,0))</f>
        <v/>
      </c>
      <c r="O78" s="7">
        <f>IF($A78="","",IF($L78&gt;=1,"Exceeds Target",IF($L78&gt;=0.9,"On Track","Needs Improvement")))</f>
        <v/>
      </c>
      <c r="P78" s="35" t="n"/>
      <c r="Q78" s="36" t="n"/>
      <c r="R78" s="3" t="n"/>
    </row>
    <row r="79">
      <c r="A79" s="2" t="n"/>
      <c r="B79" s="3" t="n"/>
      <c r="C79" s="3" t="n"/>
      <c r="D79" s="3" t="n"/>
      <c r="E79" s="3" t="n"/>
      <c r="F79" s="2" t="n"/>
      <c r="G79" s="3" t="n"/>
      <c r="H79" s="3" t="n"/>
      <c r="I79" s="13" t="n"/>
      <c r="J79" s="13" t="n"/>
      <c r="K79" s="2" t="n"/>
      <c r="L79" s="37">
        <f>IF(OR($A79="",$I79=""),"",IFERROR($J79/$I79,0))</f>
        <v/>
      </c>
      <c r="M79" s="34" t="n"/>
      <c r="N79" s="37">
        <f>IF(OR($A79="",$L79="",$M79=""),"",IFERROR($L79*$M79,0))</f>
        <v/>
      </c>
      <c r="O79" s="12">
        <f>IF($A79="","",IF($L79&gt;=1,"Exceeds Target",IF($L79&gt;=0.9,"On Track","Needs Improvement")))</f>
        <v/>
      </c>
      <c r="P79" s="35" t="n"/>
      <c r="Q79" s="36" t="n"/>
      <c r="R79" s="3" t="n"/>
    </row>
    <row r="80">
      <c r="A80" s="2" t="n"/>
      <c r="B80" s="3" t="n"/>
      <c r="C80" s="3" t="n"/>
      <c r="D80" s="3" t="n"/>
      <c r="E80" s="3" t="n"/>
      <c r="F80" s="2" t="n"/>
      <c r="G80" s="3" t="n"/>
      <c r="H80" s="3" t="n"/>
      <c r="I80" s="13" t="n"/>
      <c r="J80" s="13" t="n"/>
      <c r="K80" s="2" t="n"/>
      <c r="L80" s="33">
        <f>IF(OR($A80="",$I80=""),"",IFERROR($J80/$I80,0))</f>
        <v/>
      </c>
      <c r="M80" s="34" t="n"/>
      <c r="N80" s="33">
        <f>IF(OR($A80="",$L80="",$M80=""),"",IFERROR($L80*$M80,0))</f>
        <v/>
      </c>
      <c r="O80" s="7">
        <f>IF($A80="","",IF($L80&gt;=1,"Exceeds Target",IF($L80&gt;=0.9,"On Track","Needs Improvement")))</f>
        <v/>
      </c>
      <c r="P80" s="35" t="n"/>
      <c r="Q80" s="36" t="n"/>
      <c r="R80" s="3" t="n"/>
    </row>
    <row r="81">
      <c r="A81" s="2" t="n"/>
      <c r="B81" s="3" t="n"/>
      <c r="C81" s="3" t="n"/>
      <c r="D81" s="3" t="n"/>
      <c r="E81" s="3" t="n"/>
      <c r="F81" s="2" t="n"/>
      <c r="G81" s="3" t="n"/>
      <c r="H81" s="3" t="n"/>
      <c r="I81" s="13" t="n"/>
      <c r="J81" s="13" t="n"/>
      <c r="K81" s="2" t="n"/>
      <c r="L81" s="37">
        <f>IF(OR($A81="",$I81=""),"",IFERROR($J81/$I81,0))</f>
        <v/>
      </c>
      <c r="M81" s="34" t="n"/>
      <c r="N81" s="37">
        <f>IF(OR($A81="",$L81="",$M81=""),"",IFERROR($L81*$M81,0))</f>
        <v/>
      </c>
      <c r="O81" s="12">
        <f>IF($A81="","",IF($L81&gt;=1,"Exceeds Target",IF($L81&gt;=0.9,"On Track","Needs Improvement")))</f>
        <v/>
      </c>
      <c r="P81" s="35" t="n"/>
      <c r="Q81" s="36" t="n"/>
      <c r="R81" s="3" t="n"/>
    </row>
    <row r="82">
      <c r="A82" s="2" t="n"/>
      <c r="B82" s="3" t="n"/>
      <c r="C82" s="3" t="n"/>
      <c r="D82" s="3" t="n"/>
      <c r="E82" s="3" t="n"/>
      <c r="F82" s="2" t="n"/>
      <c r="G82" s="3" t="n"/>
      <c r="H82" s="3" t="n"/>
      <c r="I82" s="13" t="n"/>
      <c r="J82" s="13" t="n"/>
      <c r="K82" s="2" t="n"/>
      <c r="L82" s="33">
        <f>IF(OR($A82="",$I82=""),"",IFERROR($J82/$I82,0))</f>
        <v/>
      </c>
      <c r="M82" s="34" t="n"/>
      <c r="N82" s="33">
        <f>IF(OR($A82="",$L82="",$M82=""),"",IFERROR($L82*$M82,0))</f>
        <v/>
      </c>
      <c r="O82" s="7">
        <f>IF($A82="","",IF($L82&gt;=1,"Exceeds Target",IF($L82&gt;=0.9,"On Track","Needs Improvement")))</f>
        <v/>
      </c>
      <c r="P82" s="35" t="n"/>
      <c r="Q82" s="36" t="n"/>
      <c r="R82" s="3" t="n"/>
    </row>
    <row r="83">
      <c r="A83" s="2" t="n"/>
      <c r="B83" s="3" t="n"/>
      <c r="C83" s="3" t="n"/>
      <c r="D83" s="3" t="n"/>
      <c r="E83" s="3" t="n"/>
      <c r="F83" s="2" t="n"/>
      <c r="G83" s="3" t="n"/>
      <c r="H83" s="3" t="n"/>
      <c r="I83" s="13" t="n"/>
      <c r="J83" s="13" t="n"/>
      <c r="K83" s="2" t="n"/>
      <c r="L83" s="37">
        <f>IF(OR($A83="",$I83=""),"",IFERROR($J83/$I83,0))</f>
        <v/>
      </c>
      <c r="M83" s="34" t="n"/>
      <c r="N83" s="37">
        <f>IF(OR($A83="",$L83="",$M83=""),"",IFERROR($L83*$M83,0))</f>
        <v/>
      </c>
      <c r="O83" s="12">
        <f>IF($A83="","",IF($L83&gt;=1,"Exceeds Target",IF($L83&gt;=0.9,"On Track","Needs Improvement")))</f>
        <v/>
      </c>
      <c r="P83" s="35" t="n"/>
      <c r="Q83" s="36" t="n"/>
      <c r="R83" s="3" t="n"/>
    </row>
    <row r="84">
      <c r="A84" s="2" t="n"/>
      <c r="B84" s="3" t="n"/>
      <c r="C84" s="3" t="n"/>
      <c r="D84" s="3" t="n"/>
      <c r="E84" s="3" t="n"/>
      <c r="F84" s="2" t="n"/>
      <c r="G84" s="3" t="n"/>
      <c r="H84" s="3" t="n"/>
      <c r="I84" s="13" t="n"/>
      <c r="J84" s="13" t="n"/>
      <c r="K84" s="2" t="n"/>
      <c r="L84" s="33">
        <f>IF(OR($A84="",$I84=""),"",IFERROR($J84/$I84,0))</f>
        <v/>
      </c>
      <c r="M84" s="34" t="n"/>
      <c r="N84" s="33">
        <f>IF(OR($A84="",$L84="",$M84=""),"",IFERROR($L84*$M84,0))</f>
        <v/>
      </c>
      <c r="O84" s="7">
        <f>IF($A84="","",IF($L84&gt;=1,"Exceeds Target",IF($L84&gt;=0.9,"On Track","Needs Improvement")))</f>
        <v/>
      </c>
      <c r="P84" s="35" t="n"/>
      <c r="Q84" s="36" t="n"/>
      <c r="R84" s="3" t="n"/>
    </row>
    <row r="85">
      <c r="A85" s="2" t="n"/>
      <c r="B85" s="3" t="n"/>
      <c r="C85" s="3" t="n"/>
      <c r="D85" s="3" t="n"/>
      <c r="E85" s="3" t="n"/>
      <c r="F85" s="2" t="n"/>
      <c r="G85" s="3" t="n"/>
      <c r="H85" s="3" t="n"/>
      <c r="I85" s="13" t="n"/>
      <c r="J85" s="13" t="n"/>
      <c r="K85" s="2" t="n"/>
      <c r="L85" s="37">
        <f>IF(OR($A85="",$I85=""),"",IFERROR($J85/$I85,0))</f>
        <v/>
      </c>
      <c r="M85" s="34" t="n"/>
      <c r="N85" s="37">
        <f>IF(OR($A85="",$L85="",$M85=""),"",IFERROR($L85*$M85,0))</f>
        <v/>
      </c>
      <c r="O85" s="12">
        <f>IF($A85="","",IF($L85&gt;=1,"Exceeds Target",IF($L85&gt;=0.9,"On Track","Needs Improvement")))</f>
        <v/>
      </c>
      <c r="P85" s="35" t="n"/>
      <c r="Q85" s="36" t="n"/>
      <c r="R85" s="3" t="n"/>
    </row>
    <row r="86">
      <c r="A86" s="2" t="n"/>
      <c r="B86" s="3" t="n"/>
      <c r="C86" s="3" t="n"/>
      <c r="D86" s="3" t="n"/>
      <c r="E86" s="3" t="n"/>
      <c r="F86" s="2" t="n"/>
      <c r="G86" s="3" t="n"/>
      <c r="H86" s="3" t="n"/>
      <c r="I86" s="13" t="n"/>
      <c r="J86" s="13" t="n"/>
      <c r="K86" s="2" t="n"/>
      <c r="L86" s="33">
        <f>IF(OR($A86="",$I86=""),"",IFERROR($J86/$I86,0))</f>
        <v/>
      </c>
      <c r="M86" s="34" t="n"/>
      <c r="N86" s="33">
        <f>IF(OR($A86="",$L86="",$M86=""),"",IFERROR($L86*$M86,0))</f>
        <v/>
      </c>
      <c r="O86" s="7">
        <f>IF($A86="","",IF($L86&gt;=1,"Exceeds Target",IF($L86&gt;=0.9,"On Track","Needs Improvement")))</f>
        <v/>
      </c>
      <c r="P86" s="35" t="n"/>
      <c r="Q86" s="36" t="n"/>
      <c r="R86" s="3" t="n"/>
    </row>
    <row r="87">
      <c r="A87" s="2" t="n"/>
      <c r="B87" s="3" t="n"/>
      <c r="C87" s="3" t="n"/>
      <c r="D87" s="3" t="n"/>
      <c r="E87" s="3" t="n"/>
      <c r="F87" s="2" t="n"/>
      <c r="G87" s="3" t="n"/>
      <c r="H87" s="3" t="n"/>
      <c r="I87" s="13" t="n"/>
      <c r="J87" s="13" t="n"/>
      <c r="K87" s="2" t="n"/>
      <c r="L87" s="37">
        <f>IF(OR($A87="",$I87=""),"",IFERROR($J87/$I87,0))</f>
        <v/>
      </c>
      <c r="M87" s="34" t="n"/>
      <c r="N87" s="37">
        <f>IF(OR($A87="",$L87="",$M87=""),"",IFERROR($L87*$M87,0))</f>
        <v/>
      </c>
      <c r="O87" s="12">
        <f>IF($A87="","",IF($L87&gt;=1,"Exceeds Target",IF($L87&gt;=0.9,"On Track","Needs Improvement")))</f>
        <v/>
      </c>
      <c r="P87" s="35" t="n"/>
      <c r="Q87" s="36" t="n"/>
      <c r="R87" s="3" t="n"/>
    </row>
    <row r="88">
      <c r="A88" s="2" t="n"/>
      <c r="B88" s="3" t="n"/>
      <c r="C88" s="3" t="n"/>
      <c r="D88" s="3" t="n"/>
      <c r="E88" s="3" t="n"/>
      <c r="F88" s="2" t="n"/>
      <c r="G88" s="3" t="n"/>
      <c r="H88" s="3" t="n"/>
      <c r="I88" s="13" t="n"/>
      <c r="J88" s="13" t="n"/>
      <c r="K88" s="2" t="n"/>
      <c r="L88" s="33">
        <f>IF(OR($A88="",$I88=""),"",IFERROR($J88/$I88,0))</f>
        <v/>
      </c>
      <c r="M88" s="34" t="n"/>
      <c r="N88" s="33">
        <f>IF(OR($A88="",$L88="",$M88=""),"",IFERROR($L88*$M88,0))</f>
        <v/>
      </c>
      <c r="O88" s="7">
        <f>IF($A88="","",IF($L88&gt;=1,"Exceeds Target",IF($L88&gt;=0.9,"On Track","Needs Improvement")))</f>
        <v/>
      </c>
      <c r="P88" s="35" t="n"/>
      <c r="Q88" s="36" t="n"/>
      <c r="R88" s="3" t="n"/>
    </row>
    <row r="89">
      <c r="A89" s="2" t="n"/>
      <c r="B89" s="3" t="n"/>
      <c r="C89" s="3" t="n"/>
      <c r="D89" s="3" t="n"/>
      <c r="E89" s="3" t="n"/>
      <c r="F89" s="2" t="n"/>
      <c r="G89" s="3" t="n"/>
      <c r="H89" s="3" t="n"/>
      <c r="I89" s="13" t="n"/>
      <c r="J89" s="13" t="n"/>
      <c r="K89" s="2" t="n"/>
      <c r="L89" s="37">
        <f>IF(OR($A89="",$I89=""),"",IFERROR($J89/$I89,0))</f>
        <v/>
      </c>
      <c r="M89" s="34" t="n"/>
      <c r="N89" s="37">
        <f>IF(OR($A89="",$L89="",$M89=""),"",IFERROR($L89*$M89,0))</f>
        <v/>
      </c>
      <c r="O89" s="12">
        <f>IF($A89="","",IF($L89&gt;=1,"Exceeds Target",IF($L89&gt;=0.9,"On Track","Needs Improvement")))</f>
        <v/>
      </c>
      <c r="P89" s="35" t="n"/>
      <c r="Q89" s="36" t="n"/>
      <c r="R89" s="3" t="n"/>
    </row>
    <row r="90">
      <c r="A90" s="2" t="n"/>
      <c r="B90" s="3" t="n"/>
      <c r="C90" s="3" t="n"/>
      <c r="D90" s="3" t="n"/>
      <c r="E90" s="3" t="n"/>
      <c r="F90" s="2" t="n"/>
      <c r="G90" s="3" t="n"/>
      <c r="H90" s="3" t="n"/>
      <c r="I90" s="13" t="n"/>
      <c r="J90" s="13" t="n"/>
      <c r="K90" s="2" t="n"/>
      <c r="L90" s="33">
        <f>IF(OR($A90="",$I90=""),"",IFERROR($J90/$I90,0))</f>
        <v/>
      </c>
      <c r="M90" s="34" t="n"/>
      <c r="N90" s="33">
        <f>IF(OR($A90="",$L90="",$M90=""),"",IFERROR($L90*$M90,0))</f>
        <v/>
      </c>
      <c r="O90" s="7">
        <f>IF($A90="","",IF($L90&gt;=1,"Exceeds Target",IF($L90&gt;=0.9,"On Track","Needs Improvement")))</f>
        <v/>
      </c>
      <c r="P90" s="35" t="n"/>
      <c r="Q90" s="36" t="n"/>
      <c r="R90" s="3" t="n"/>
    </row>
    <row r="91">
      <c r="A91" s="2" t="n"/>
      <c r="B91" s="3" t="n"/>
      <c r="C91" s="3" t="n"/>
      <c r="D91" s="3" t="n"/>
      <c r="E91" s="3" t="n"/>
      <c r="F91" s="2" t="n"/>
      <c r="G91" s="3" t="n"/>
      <c r="H91" s="3" t="n"/>
      <c r="I91" s="13" t="n"/>
      <c r="J91" s="13" t="n"/>
      <c r="K91" s="2" t="n"/>
      <c r="L91" s="37">
        <f>IF(OR($A91="",$I91=""),"",IFERROR($J91/$I91,0))</f>
        <v/>
      </c>
      <c r="M91" s="34" t="n"/>
      <c r="N91" s="37">
        <f>IF(OR($A91="",$L91="",$M91=""),"",IFERROR($L91*$M91,0))</f>
        <v/>
      </c>
      <c r="O91" s="12">
        <f>IF($A91="","",IF($L91&gt;=1,"Exceeds Target",IF($L91&gt;=0.9,"On Track","Needs Improvement")))</f>
        <v/>
      </c>
      <c r="P91" s="35" t="n"/>
      <c r="Q91" s="36" t="n"/>
      <c r="R91" s="3" t="n"/>
    </row>
    <row r="92">
      <c r="A92" s="2" t="n"/>
      <c r="B92" s="3" t="n"/>
      <c r="C92" s="3" t="n"/>
      <c r="D92" s="3" t="n"/>
      <c r="E92" s="3" t="n"/>
      <c r="F92" s="2" t="n"/>
      <c r="G92" s="3" t="n"/>
      <c r="H92" s="3" t="n"/>
      <c r="I92" s="13" t="n"/>
      <c r="J92" s="13" t="n"/>
      <c r="K92" s="2" t="n"/>
      <c r="L92" s="33">
        <f>IF(OR($A92="",$I92=""),"",IFERROR($J92/$I92,0))</f>
        <v/>
      </c>
      <c r="M92" s="34" t="n"/>
      <c r="N92" s="33">
        <f>IF(OR($A92="",$L92="",$M92=""),"",IFERROR($L92*$M92,0))</f>
        <v/>
      </c>
      <c r="O92" s="7">
        <f>IF($A92="","",IF($L92&gt;=1,"Exceeds Target",IF($L92&gt;=0.9,"On Track","Needs Improvement")))</f>
        <v/>
      </c>
      <c r="P92" s="35" t="n"/>
      <c r="Q92" s="36" t="n"/>
      <c r="R92" s="3" t="n"/>
    </row>
    <row r="93">
      <c r="A93" s="2" t="n"/>
      <c r="B93" s="3" t="n"/>
      <c r="C93" s="3" t="n"/>
      <c r="D93" s="3" t="n"/>
      <c r="E93" s="3" t="n"/>
      <c r="F93" s="2" t="n"/>
      <c r="G93" s="3" t="n"/>
      <c r="H93" s="3" t="n"/>
      <c r="I93" s="13" t="n"/>
      <c r="J93" s="13" t="n"/>
      <c r="K93" s="2" t="n"/>
      <c r="L93" s="37">
        <f>IF(OR($A93="",$I93=""),"",IFERROR($J93/$I93,0))</f>
        <v/>
      </c>
      <c r="M93" s="34" t="n"/>
      <c r="N93" s="37">
        <f>IF(OR($A93="",$L93="",$M93=""),"",IFERROR($L93*$M93,0))</f>
        <v/>
      </c>
      <c r="O93" s="12">
        <f>IF($A93="","",IF($L93&gt;=1,"Exceeds Target",IF($L93&gt;=0.9,"On Track","Needs Improvement")))</f>
        <v/>
      </c>
      <c r="P93" s="35" t="n"/>
      <c r="Q93" s="36" t="n"/>
      <c r="R93" s="3" t="n"/>
    </row>
    <row r="94">
      <c r="A94" s="2" t="n"/>
      <c r="B94" s="3" t="n"/>
      <c r="C94" s="3" t="n"/>
      <c r="D94" s="3" t="n"/>
      <c r="E94" s="3" t="n"/>
      <c r="F94" s="2" t="n"/>
      <c r="G94" s="3" t="n"/>
      <c r="H94" s="3" t="n"/>
      <c r="I94" s="13" t="n"/>
      <c r="J94" s="13" t="n"/>
      <c r="K94" s="2" t="n"/>
      <c r="L94" s="33">
        <f>IF(OR($A94="",$I94=""),"",IFERROR($J94/$I94,0))</f>
        <v/>
      </c>
      <c r="M94" s="34" t="n"/>
      <c r="N94" s="33">
        <f>IF(OR($A94="",$L94="",$M94=""),"",IFERROR($L94*$M94,0))</f>
        <v/>
      </c>
      <c r="O94" s="7">
        <f>IF($A94="","",IF($L94&gt;=1,"Exceeds Target",IF($L94&gt;=0.9,"On Track","Needs Improvement")))</f>
        <v/>
      </c>
      <c r="P94" s="35" t="n"/>
      <c r="Q94" s="36" t="n"/>
      <c r="R94" s="3" t="n"/>
    </row>
    <row r="95">
      <c r="A95" s="2" t="n"/>
      <c r="B95" s="3" t="n"/>
      <c r="C95" s="3" t="n"/>
      <c r="D95" s="3" t="n"/>
      <c r="E95" s="3" t="n"/>
      <c r="F95" s="2" t="n"/>
      <c r="G95" s="3" t="n"/>
      <c r="H95" s="3" t="n"/>
      <c r="I95" s="13" t="n"/>
      <c r="J95" s="13" t="n"/>
      <c r="K95" s="2" t="n"/>
      <c r="L95" s="37">
        <f>IF(OR($A95="",$I95=""),"",IFERROR($J95/$I95,0))</f>
        <v/>
      </c>
      <c r="M95" s="34" t="n"/>
      <c r="N95" s="37">
        <f>IF(OR($A95="",$L95="",$M95=""),"",IFERROR($L95*$M95,0))</f>
        <v/>
      </c>
      <c r="O95" s="12">
        <f>IF($A95="","",IF($L95&gt;=1,"Exceeds Target",IF($L95&gt;=0.9,"On Track","Needs Improvement")))</f>
        <v/>
      </c>
      <c r="P95" s="35" t="n"/>
      <c r="Q95" s="36" t="n"/>
      <c r="R95" s="3" t="n"/>
    </row>
    <row r="96">
      <c r="A96" s="2" t="n"/>
      <c r="B96" s="3" t="n"/>
      <c r="C96" s="3" t="n"/>
      <c r="D96" s="3" t="n"/>
      <c r="E96" s="3" t="n"/>
      <c r="F96" s="2" t="n"/>
      <c r="G96" s="3" t="n"/>
      <c r="H96" s="3" t="n"/>
      <c r="I96" s="13" t="n"/>
      <c r="J96" s="13" t="n"/>
      <c r="K96" s="2" t="n"/>
      <c r="L96" s="33">
        <f>IF(OR($A96="",$I96=""),"",IFERROR($J96/$I96,0))</f>
        <v/>
      </c>
      <c r="M96" s="34" t="n"/>
      <c r="N96" s="33">
        <f>IF(OR($A96="",$L96="",$M96=""),"",IFERROR($L96*$M96,0))</f>
        <v/>
      </c>
      <c r="O96" s="7">
        <f>IF($A96="","",IF($L96&gt;=1,"Exceeds Target",IF($L96&gt;=0.9,"On Track","Needs Improvement")))</f>
        <v/>
      </c>
      <c r="P96" s="35" t="n"/>
      <c r="Q96" s="36" t="n"/>
      <c r="R96" s="3" t="n"/>
    </row>
    <row r="97">
      <c r="A97" s="2" t="n"/>
      <c r="B97" s="3" t="n"/>
      <c r="C97" s="3" t="n"/>
      <c r="D97" s="3" t="n"/>
      <c r="E97" s="3" t="n"/>
      <c r="F97" s="2" t="n"/>
      <c r="G97" s="3" t="n"/>
      <c r="H97" s="3" t="n"/>
      <c r="I97" s="13" t="n"/>
      <c r="J97" s="13" t="n"/>
      <c r="K97" s="2" t="n"/>
      <c r="L97" s="37">
        <f>IF(OR($A97="",$I97=""),"",IFERROR($J97/$I97,0))</f>
        <v/>
      </c>
      <c r="M97" s="34" t="n"/>
      <c r="N97" s="37">
        <f>IF(OR($A97="",$L97="",$M97=""),"",IFERROR($L97*$M97,0))</f>
        <v/>
      </c>
      <c r="O97" s="12">
        <f>IF($A97="","",IF($L97&gt;=1,"Exceeds Target",IF($L97&gt;=0.9,"On Track","Needs Improvement")))</f>
        <v/>
      </c>
      <c r="P97" s="35" t="n"/>
      <c r="Q97" s="36" t="n"/>
      <c r="R97" s="3" t="n"/>
    </row>
    <row r="98">
      <c r="A98" s="2" t="n"/>
      <c r="B98" s="3" t="n"/>
      <c r="C98" s="3" t="n"/>
      <c r="D98" s="3" t="n"/>
      <c r="E98" s="3" t="n"/>
      <c r="F98" s="2" t="n"/>
      <c r="G98" s="3" t="n"/>
      <c r="H98" s="3" t="n"/>
      <c r="I98" s="13" t="n"/>
      <c r="J98" s="13" t="n"/>
      <c r="K98" s="2" t="n"/>
      <c r="L98" s="33">
        <f>IF(OR($A98="",$I98=""),"",IFERROR($J98/$I98,0))</f>
        <v/>
      </c>
      <c r="M98" s="34" t="n"/>
      <c r="N98" s="33">
        <f>IF(OR($A98="",$L98="",$M98=""),"",IFERROR($L98*$M98,0))</f>
        <v/>
      </c>
      <c r="O98" s="7">
        <f>IF($A98="","",IF($L98&gt;=1,"Exceeds Target",IF($L98&gt;=0.9,"On Track","Needs Improvement")))</f>
        <v/>
      </c>
      <c r="P98" s="35" t="n"/>
      <c r="Q98" s="36" t="n"/>
      <c r="R98" s="3" t="n"/>
    </row>
    <row r="99">
      <c r="A99" s="2" t="n"/>
      <c r="B99" s="3" t="n"/>
      <c r="C99" s="3" t="n"/>
      <c r="D99" s="3" t="n"/>
      <c r="E99" s="3" t="n"/>
      <c r="F99" s="2" t="n"/>
      <c r="G99" s="3" t="n"/>
      <c r="H99" s="3" t="n"/>
      <c r="I99" s="13" t="n"/>
      <c r="J99" s="13" t="n"/>
      <c r="K99" s="2" t="n"/>
      <c r="L99" s="37">
        <f>IF(OR($A99="",$I99=""),"",IFERROR($J99/$I99,0))</f>
        <v/>
      </c>
      <c r="M99" s="34" t="n"/>
      <c r="N99" s="37">
        <f>IF(OR($A99="",$L99="",$M99=""),"",IFERROR($L99*$M99,0))</f>
        <v/>
      </c>
      <c r="O99" s="12">
        <f>IF($A99="","",IF($L99&gt;=1,"Exceeds Target",IF($L99&gt;=0.9,"On Track","Needs Improvement")))</f>
        <v/>
      </c>
      <c r="P99" s="35" t="n"/>
      <c r="Q99" s="36" t="n"/>
      <c r="R99" s="3" t="n"/>
    </row>
    <row r="100">
      <c r="A100" s="2" t="n"/>
      <c r="B100" s="3" t="n"/>
      <c r="C100" s="3" t="n"/>
      <c r="D100" s="3" t="n"/>
      <c r="E100" s="3" t="n"/>
      <c r="F100" s="2" t="n"/>
      <c r="G100" s="3" t="n"/>
      <c r="H100" s="3" t="n"/>
      <c r="I100" s="13" t="n"/>
      <c r="J100" s="13" t="n"/>
      <c r="K100" s="2" t="n"/>
      <c r="L100" s="33">
        <f>IF(OR($A100="",$I100=""),"",IFERROR($J100/$I100,0))</f>
        <v/>
      </c>
      <c r="M100" s="34" t="n"/>
      <c r="N100" s="33">
        <f>IF(OR($A100="",$L100="",$M100=""),"",IFERROR($L100*$M100,0))</f>
        <v/>
      </c>
      <c r="O100" s="7">
        <f>IF($A100="","",IF($L100&gt;=1,"Exceeds Target",IF($L100&gt;=0.9,"On Track","Needs Improvement")))</f>
        <v/>
      </c>
      <c r="P100" s="35" t="n"/>
      <c r="Q100" s="36" t="n"/>
      <c r="R100" s="3" t="n"/>
    </row>
    <row r="101">
      <c r="A101" s="2" t="n"/>
      <c r="B101" s="3" t="n"/>
      <c r="C101" s="3" t="n"/>
      <c r="D101" s="3" t="n"/>
      <c r="E101" s="3" t="n"/>
      <c r="F101" s="2" t="n"/>
      <c r="G101" s="3" t="n"/>
      <c r="H101" s="3" t="n"/>
      <c r="I101" s="13" t="n"/>
      <c r="J101" s="13" t="n"/>
      <c r="K101" s="2" t="n"/>
      <c r="L101" s="37">
        <f>IF(OR($A101="",$I101=""),"",IFERROR($J101/$I101,0))</f>
        <v/>
      </c>
      <c r="M101" s="34" t="n"/>
      <c r="N101" s="37">
        <f>IF(OR($A101="",$L101="",$M101=""),"",IFERROR($L101*$M101,0))</f>
        <v/>
      </c>
      <c r="O101" s="12">
        <f>IF($A101="","",IF($L101&gt;=1,"Exceeds Target",IF($L101&gt;=0.9,"On Track","Needs Improvement")))</f>
        <v/>
      </c>
      <c r="P101" s="35" t="n"/>
      <c r="Q101" s="36" t="n"/>
      <c r="R101" s="3" t="n"/>
    </row>
  </sheetData>
  <autoFilter ref="A1:R101"/>
  <conditionalFormatting sqref="L2:L101">
    <cfRule type="expression" priority="1" dxfId="0">
      <formula>AND($A2&lt;&gt;"",$L2&gt;=1)</formula>
    </cfRule>
    <cfRule type="expression" priority="2" dxfId="1">
      <formula>AND($A2&lt;&gt;"",$L2&gt;=0.9,$L2&lt;1)</formula>
    </cfRule>
    <cfRule type="expression" priority="3" dxfId="2">
      <formula>AND($A2&lt;&gt;"",$L2&lt;0.9)</formula>
    </cfRule>
  </conditionalFormatting>
  <conditionalFormatting sqref="O2:O101">
    <cfRule type="expression" priority="4" dxfId="0">
      <formula>$O2="Exceeds Target"</formula>
    </cfRule>
    <cfRule type="expression" priority="5" dxfId="1">
      <formula>$O2="On Track"</formula>
    </cfRule>
    <cfRule type="expression" priority="6" dxfId="2">
      <formula>$O2="Needs Improvement"</formula>
    </cfRule>
  </conditionalFormatting>
  <dataValidations count="6">
    <dataValidation sqref="C2:C101" showErrorMessage="1" showInputMessage="1" allowBlank="1" type="list">
      <formula1>"Sales,Marketing,Operations,Customer Support,Finance,Human Resources,IT"</formula1>
    </dataValidation>
    <dataValidation sqref="F2:F101" showErrorMessage="1" showInputMessage="1" allowBlank="1" type="list">
      <formula1>"Q1 2026,Q2 2026,Q3 2026,Q4 2026"</formula1>
    </dataValidation>
    <dataValidation sqref="K2:K101" showErrorMessage="1" showInputMessage="1" allowBlank="1" type="list">
      <formula1>"USD,percentage,count,days,rating"</formula1>
    </dataValidation>
    <dataValidation sqref="M2:M101" showErrorMessage="1" showInputMessage="1" allowBlank="1" type="decimal" operator="between">
      <formula1>0</formula1>
      <formula2>1</formula2>
    </dataValidation>
    <dataValidation sqref="P2:P101" showErrorMessage="1" showInputMessage="1" allowBlank="1" type="decimal" operator="between">
      <formula1>1</formula1>
      <formula2>5</formula2>
    </dataValidation>
    <dataValidation sqref="Q2:Q101" showErrorMessage="1" showInputMessage="1" allowBlank="1" type="date" operator="between">
      <formula1>1</formula1>
      <formula2>73050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0" customWidth="1" min="3" max="3"/>
    <col width="20" customWidth="1" min="4" max="4"/>
    <col width="23" customWidth="1" min="5" max="5"/>
    <col width="23" customWidth="1" min="6" max="6"/>
    <col width="12" customWidth="1" min="7" max="7"/>
    <col width="21" customWidth="1" min="8" max="8"/>
    <col width="4" customWidth="1" min="9" max="9"/>
    <col width="23" customWidth="1" min="10" max="10"/>
    <col width="14" customWidth="1" min="11" max="11"/>
    <col width="3" customWidth="1" min="12" max="12"/>
    <col width="3" customWidth="1" min="13" max="13"/>
    <col width="3" customWidth="1" min="14" max="14"/>
  </cols>
  <sheetData>
    <row r="1" ht="30" customHeight="1">
      <c r="A1" s="14" t="inlineStr">
        <is>
          <t>Employee Performance KPI Dashboard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8" t="n"/>
      <c r="N1" s="39" t="n"/>
    </row>
    <row r="2"/>
    <row r="3" ht="24" customHeight="1">
      <c r="A3" s="16" t="inlineStr">
        <is>
          <t>Total Employees</t>
        </is>
      </c>
      <c r="C3" s="16" t="inlineStr">
        <is>
          <t>Total KPI Records</t>
        </is>
      </c>
      <c r="E3" s="16" t="inlineStr">
        <is>
          <t>Average Achievement</t>
        </is>
      </c>
      <c r="G3" s="16" t="inlineStr">
        <is>
          <t>KPIs Exceeding Target</t>
        </is>
      </c>
      <c r="I3" s="16" t="inlineStr">
        <is>
          <t>KPIs Needing Improvement</t>
        </is>
      </c>
    </row>
    <row r="4" ht="29" customHeight="1">
      <c r="A4" s="17">
        <f>COUNTIF($A$8:$A$107,"&lt;&gt;")</f>
        <v/>
      </c>
      <c r="C4" s="17">
        <f>COUNTIF('KPI Tracker'!$A$2:$A$101,"&lt;&gt;")</f>
        <v/>
      </c>
      <c r="E4" s="40">
        <f>IFERROR(AVERAGE('KPI Tracker'!$L$2:$L$101),0)</f>
        <v/>
      </c>
      <c r="G4" s="17">
        <f>COUNTIF('KPI Tracker'!$O$2:$O$101,"Exceeds Target")</f>
        <v/>
      </c>
      <c r="I4" s="17">
        <f>COUNTIF('KPI Tracker'!$O$2:$O$101,"Needs Improvement")</f>
        <v/>
      </c>
    </row>
    <row r="5"/>
    <row r="6"/>
    <row r="7" ht="34" customHeight="1">
      <c r="A7" s="1" t="inlineStr">
        <is>
          <t>Employee ID</t>
        </is>
      </c>
      <c r="B7" s="1" t="inlineStr">
        <is>
          <t>Employee Name</t>
        </is>
      </c>
      <c r="C7" s="1" t="inlineStr">
        <is>
          <t>Department</t>
        </is>
      </c>
      <c r="D7" s="1" t="inlineStr">
        <is>
          <t>Manager</t>
        </is>
      </c>
      <c r="E7" s="1" t="inlineStr">
        <is>
          <t>Average Achievement %</t>
        </is>
      </c>
      <c r="F7" s="1" t="inlineStr">
        <is>
          <t>Average Weighted Score</t>
        </is>
      </c>
      <c r="G7" s="1" t="inlineStr">
        <is>
          <t>KPI Count</t>
        </is>
      </c>
      <c r="H7" s="1" t="inlineStr">
        <is>
          <t>Overall Status</t>
        </is>
      </c>
      <c r="J7" s="1" t="inlineStr">
        <is>
          <t>KPI Status</t>
        </is>
      </c>
      <c r="K7" s="1" t="inlineStr">
        <is>
          <t>Record Count</t>
        </is>
      </c>
    </row>
    <row r="8">
      <c r="A8" s="2" t="n">
        <v>1001</v>
      </c>
      <c r="B8" s="19">
        <f>IF($A8="","",IFERROR(VLOOKUP($A8,'KPI Tracker'!$A$2:$R$101,2,FALSE),""))</f>
        <v/>
      </c>
      <c r="C8" s="19">
        <f>IF($A8="","",IFERROR(VLOOKUP($A8,'KPI Tracker'!$A$2:$R$101,3,FALSE),""))</f>
        <v/>
      </c>
      <c r="D8" s="19">
        <f>IF($A8="","",IFERROR(VLOOKUP($A8,'KPI Tracker'!$A$2:$R$101,4,FALSE),""))</f>
        <v/>
      </c>
      <c r="E8" s="33">
        <f>IF($A8="","",IFERROR(AVERAGEIF('KPI Tracker'!$A$2:$A$101,$A8,'KPI Tracker'!$L$2:$L$101),0))</f>
        <v/>
      </c>
      <c r="F8" s="33">
        <f>IF($A8="","",IFERROR(AVERAGEIF('KPI Tracker'!$A$2:$A$101,$A8,'KPI Tracker'!$N$2:$N$101),0))</f>
        <v/>
      </c>
      <c r="G8" s="20">
        <f>IF($A8="","",COUNTIF('KPI Tracker'!$A$2:$A$101,$A8))</f>
        <v/>
      </c>
      <c r="H8" s="7">
        <f>IF($A8="","",IF($E8&gt;=1,"Exceeds Target",IF($E8&gt;=0.9,"On Track","Needs Improvement")))</f>
        <v/>
      </c>
      <c r="J8" s="21" t="inlineStr">
        <is>
          <t>Exceeds Target</t>
        </is>
      </c>
      <c r="K8" s="22">
        <f>COUNTIF('KPI Tracker'!$O$2:$O$101,J8)</f>
        <v/>
      </c>
    </row>
    <row r="9">
      <c r="A9" s="2" t="n">
        <v>1002</v>
      </c>
      <c r="B9" s="23">
        <f>IF($A9="","",IFERROR(VLOOKUP($A9,'KPI Tracker'!$A$2:$R$101,2,FALSE),""))</f>
        <v/>
      </c>
      <c r="C9" s="23">
        <f>IF($A9="","",IFERROR(VLOOKUP($A9,'KPI Tracker'!$A$2:$R$101,3,FALSE),""))</f>
        <v/>
      </c>
      <c r="D9" s="23">
        <f>IF($A9="","",IFERROR(VLOOKUP($A9,'KPI Tracker'!$A$2:$R$101,4,FALSE),""))</f>
        <v/>
      </c>
      <c r="E9" s="37">
        <f>IF($A9="","",IFERROR(AVERAGEIF('KPI Tracker'!$A$2:$A$101,$A9,'KPI Tracker'!$L$2:$L$101),0))</f>
        <v/>
      </c>
      <c r="F9" s="37">
        <f>IF($A9="","",IFERROR(AVERAGEIF('KPI Tracker'!$A$2:$A$101,$A9,'KPI Tracker'!$N$2:$N$101),0))</f>
        <v/>
      </c>
      <c r="G9" s="24">
        <f>IF($A9="","",COUNTIF('KPI Tracker'!$A$2:$A$101,$A9))</f>
        <v/>
      </c>
      <c r="H9" s="12">
        <f>IF($A9="","",IF($E9&gt;=1,"Exceeds Target",IF($E9&gt;=0.9,"On Track","Needs Improvement")))</f>
        <v/>
      </c>
      <c r="J9" s="25" t="inlineStr">
        <is>
          <t>On Track</t>
        </is>
      </c>
      <c r="K9" s="22">
        <f>COUNTIF('KPI Tracker'!$O$2:$O$101,J9)</f>
        <v/>
      </c>
    </row>
    <row r="10">
      <c r="A10" s="2" t="n">
        <v>1003</v>
      </c>
      <c r="B10" s="19">
        <f>IF($A10="","",IFERROR(VLOOKUP($A10,'KPI Tracker'!$A$2:$R$101,2,FALSE),""))</f>
        <v/>
      </c>
      <c r="C10" s="19">
        <f>IF($A10="","",IFERROR(VLOOKUP($A10,'KPI Tracker'!$A$2:$R$101,3,FALSE),""))</f>
        <v/>
      </c>
      <c r="D10" s="19">
        <f>IF($A10="","",IFERROR(VLOOKUP($A10,'KPI Tracker'!$A$2:$R$101,4,FALSE),""))</f>
        <v/>
      </c>
      <c r="E10" s="33">
        <f>IF($A10="","",IFERROR(AVERAGEIF('KPI Tracker'!$A$2:$A$101,$A10,'KPI Tracker'!$L$2:$L$101),0))</f>
        <v/>
      </c>
      <c r="F10" s="33">
        <f>IF($A10="","",IFERROR(AVERAGEIF('KPI Tracker'!$A$2:$A$101,$A10,'KPI Tracker'!$N$2:$N$101),0))</f>
        <v/>
      </c>
      <c r="G10" s="20">
        <f>IF($A10="","",COUNTIF('KPI Tracker'!$A$2:$A$101,$A10))</f>
        <v/>
      </c>
      <c r="H10" s="7">
        <f>IF($A10="","",IF($E10&gt;=1,"Exceeds Target",IF($E10&gt;=0.9,"On Track","Needs Improvement")))</f>
        <v/>
      </c>
      <c r="J10" s="26" t="inlineStr">
        <is>
          <t>Needs Improvement</t>
        </is>
      </c>
      <c r="K10" s="22">
        <f>COUNTIF('KPI Tracker'!$O$2:$O$101,J10)</f>
        <v/>
      </c>
    </row>
    <row r="11">
      <c r="A11" s="2" t="n">
        <v>1004</v>
      </c>
      <c r="B11" s="23">
        <f>IF($A11="","",IFERROR(VLOOKUP($A11,'KPI Tracker'!$A$2:$R$101,2,FALSE),""))</f>
        <v/>
      </c>
      <c r="C11" s="23">
        <f>IF($A11="","",IFERROR(VLOOKUP($A11,'KPI Tracker'!$A$2:$R$101,3,FALSE),""))</f>
        <v/>
      </c>
      <c r="D11" s="23">
        <f>IF($A11="","",IFERROR(VLOOKUP($A11,'KPI Tracker'!$A$2:$R$101,4,FALSE),""))</f>
        <v/>
      </c>
      <c r="E11" s="37">
        <f>IF($A11="","",IFERROR(AVERAGEIF('KPI Tracker'!$A$2:$A$101,$A11,'KPI Tracker'!$L$2:$L$101),0))</f>
        <v/>
      </c>
      <c r="F11" s="37">
        <f>IF($A11="","",IFERROR(AVERAGEIF('KPI Tracker'!$A$2:$A$101,$A11,'KPI Tracker'!$N$2:$N$101),0))</f>
        <v/>
      </c>
      <c r="G11" s="24">
        <f>IF($A11="","",COUNTIF('KPI Tracker'!$A$2:$A$101,$A11))</f>
        <v/>
      </c>
      <c r="H11" s="12">
        <f>IF($A11="","",IF($E11&gt;=1,"Exceeds Target",IF($E11&gt;=0.9,"On Track","Needs Improvement")))</f>
        <v/>
      </c>
    </row>
    <row r="12">
      <c r="A12" s="2" t="n">
        <v>1005</v>
      </c>
      <c r="B12" s="19">
        <f>IF($A12="","",IFERROR(VLOOKUP($A12,'KPI Tracker'!$A$2:$R$101,2,FALSE),""))</f>
        <v/>
      </c>
      <c r="C12" s="19">
        <f>IF($A12="","",IFERROR(VLOOKUP($A12,'KPI Tracker'!$A$2:$R$101,3,FALSE),""))</f>
        <v/>
      </c>
      <c r="D12" s="19">
        <f>IF($A12="","",IFERROR(VLOOKUP($A12,'KPI Tracker'!$A$2:$R$101,4,FALSE),""))</f>
        <v/>
      </c>
      <c r="E12" s="33">
        <f>IF($A12="","",IFERROR(AVERAGEIF('KPI Tracker'!$A$2:$A$101,$A12,'KPI Tracker'!$L$2:$L$101),0))</f>
        <v/>
      </c>
      <c r="F12" s="33">
        <f>IF($A12="","",IFERROR(AVERAGEIF('KPI Tracker'!$A$2:$A$101,$A12,'KPI Tracker'!$N$2:$N$101),0))</f>
        <v/>
      </c>
      <c r="G12" s="20">
        <f>IF($A12="","",COUNTIF('KPI Tracker'!$A$2:$A$101,$A12))</f>
        <v/>
      </c>
      <c r="H12" s="7">
        <f>IF($A12="","",IF($E12&gt;=1,"Exceeds Target",IF($E12&gt;=0.9,"On Track","Needs Improvement")))</f>
        <v/>
      </c>
    </row>
    <row r="13">
      <c r="A13" s="2" t="n">
        <v>1006</v>
      </c>
      <c r="B13" s="23">
        <f>IF($A13="","",IFERROR(VLOOKUP($A13,'KPI Tracker'!$A$2:$R$101,2,FALSE),""))</f>
        <v/>
      </c>
      <c r="C13" s="23">
        <f>IF($A13="","",IFERROR(VLOOKUP($A13,'KPI Tracker'!$A$2:$R$101,3,FALSE),""))</f>
        <v/>
      </c>
      <c r="D13" s="23">
        <f>IF($A13="","",IFERROR(VLOOKUP($A13,'KPI Tracker'!$A$2:$R$101,4,FALSE),""))</f>
        <v/>
      </c>
      <c r="E13" s="37">
        <f>IF($A13="","",IFERROR(AVERAGEIF('KPI Tracker'!$A$2:$A$101,$A13,'KPI Tracker'!$L$2:$L$101),0))</f>
        <v/>
      </c>
      <c r="F13" s="37">
        <f>IF($A13="","",IFERROR(AVERAGEIF('KPI Tracker'!$A$2:$A$101,$A13,'KPI Tracker'!$N$2:$N$101),0))</f>
        <v/>
      </c>
      <c r="G13" s="24">
        <f>IF($A13="","",COUNTIF('KPI Tracker'!$A$2:$A$101,$A13))</f>
        <v/>
      </c>
      <c r="H13" s="12">
        <f>IF($A13="","",IF($E13&gt;=1,"Exceeds Target",IF($E13&gt;=0.9,"On Track","Needs Improvement")))</f>
        <v/>
      </c>
    </row>
    <row r="14">
      <c r="A14" s="2" t="n">
        <v>1007</v>
      </c>
      <c r="B14" s="19">
        <f>IF($A14="","",IFERROR(VLOOKUP($A14,'KPI Tracker'!$A$2:$R$101,2,FALSE),""))</f>
        <v/>
      </c>
      <c r="C14" s="19">
        <f>IF($A14="","",IFERROR(VLOOKUP($A14,'KPI Tracker'!$A$2:$R$101,3,FALSE),""))</f>
        <v/>
      </c>
      <c r="D14" s="19">
        <f>IF($A14="","",IFERROR(VLOOKUP($A14,'KPI Tracker'!$A$2:$R$101,4,FALSE),""))</f>
        <v/>
      </c>
      <c r="E14" s="33">
        <f>IF($A14="","",IFERROR(AVERAGEIF('KPI Tracker'!$A$2:$A$101,$A14,'KPI Tracker'!$L$2:$L$101),0))</f>
        <v/>
      </c>
      <c r="F14" s="33">
        <f>IF($A14="","",IFERROR(AVERAGEIF('KPI Tracker'!$A$2:$A$101,$A14,'KPI Tracker'!$N$2:$N$101),0))</f>
        <v/>
      </c>
      <c r="G14" s="20">
        <f>IF($A14="","",COUNTIF('KPI Tracker'!$A$2:$A$101,$A14))</f>
        <v/>
      </c>
      <c r="H14" s="7">
        <f>IF($A14="","",IF($E14&gt;=1,"Exceeds Target",IF($E14&gt;=0.9,"On Track","Needs Improvement")))</f>
        <v/>
      </c>
    </row>
    <row r="15">
      <c r="A15" s="2" t="n">
        <v>1008</v>
      </c>
      <c r="B15" s="23">
        <f>IF($A15="","",IFERROR(VLOOKUP($A15,'KPI Tracker'!$A$2:$R$101,2,FALSE),""))</f>
        <v/>
      </c>
      <c r="C15" s="23">
        <f>IF($A15="","",IFERROR(VLOOKUP($A15,'KPI Tracker'!$A$2:$R$101,3,FALSE),""))</f>
        <v/>
      </c>
      <c r="D15" s="23">
        <f>IF($A15="","",IFERROR(VLOOKUP($A15,'KPI Tracker'!$A$2:$R$101,4,FALSE),""))</f>
        <v/>
      </c>
      <c r="E15" s="37">
        <f>IF($A15="","",IFERROR(AVERAGEIF('KPI Tracker'!$A$2:$A$101,$A15,'KPI Tracker'!$L$2:$L$101),0))</f>
        <v/>
      </c>
      <c r="F15" s="37">
        <f>IF($A15="","",IFERROR(AVERAGEIF('KPI Tracker'!$A$2:$A$101,$A15,'KPI Tracker'!$N$2:$N$101),0))</f>
        <v/>
      </c>
      <c r="G15" s="24">
        <f>IF($A15="","",COUNTIF('KPI Tracker'!$A$2:$A$101,$A15))</f>
        <v/>
      </c>
      <c r="H15" s="12">
        <f>IF($A15="","",IF($E15&gt;=1,"Exceeds Target",IF($E15&gt;=0.9,"On Track","Needs Improvement")))</f>
        <v/>
      </c>
    </row>
    <row r="16">
      <c r="A16" s="2" t="n">
        <v>1009</v>
      </c>
      <c r="B16" s="19">
        <f>IF($A16="","",IFERROR(VLOOKUP($A16,'KPI Tracker'!$A$2:$R$101,2,FALSE),""))</f>
        <v/>
      </c>
      <c r="C16" s="19">
        <f>IF($A16="","",IFERROR(VLOOKUP($A16,'KPI Tracker'!$A$2:$R$101,3,FALSE),""))</f>
        <v/>
      </c>
      <c r="D16" s="19">
        <f>IF($A16="","",IFERROR(VLOOKUP($A16,'KPI Tracker'!$A$2:$R$101,4,FALSE),""))</f>
        <v/>
      </c>
      <c r="E16" s="33">
        <f>IF($A16="","",IFERROR(AVERAGEIF('KPI Tracker'!$A$2:$A$101,$A16,'KPI Tracker'!$L$2:$L$101),0))</f>
        <v/>
      </c>
      <c r="F16" s="33">
        <f>IF($A16="","",IFERROR(AVERAGEIF('KPI Tracker'!$A$2:$A$101,$A16,'KPI Tracker'!$N$2:$N$101),0))</f>
        <v/>
      </c>
      <c r="G16" s="20">
        <f>IF($A16="","",COUNTIF('KPI Tracker'!$A$2:$A$101,$A16))</f>
        <v/>
      </c>
      <c r="H16" s="7">
        <f>IF($A16="","",IF($E16&gt;=1,"Exceeds Target",IF($E16&gt;=0.9,"On Track","Needs Improvement")))</f>
        <v/>
      </c>
    </row>
    <row r="17">
      <c r="A17" s="2" t="n">
        <v>1010</v>
      </c>
      <c r="B17" s="23">
        <f>IF($A17="","",IFERROR(VLOOKUP($A17,'KPI Tracker'!$A$2:$R$101,2,FALSE),""))</f>
        <v/>
      </c>
      <c r="C17" s="23">
        <f>IF($A17="","",IFERROR(VLOOKUP($A17,'KPI Tracker'!$A$2:$R$101,3,FALSE),""))</f>
        <v/>
      </c>
      <c r="D17" s="23">
        <f>IF($A17="","",IFERROR(VLOOKUP($A17,'KPI Tracker'!$A$2:$R$101,4,FALSE),""))</f>
        <v/>
      </c>
      <c r="E17" s="37">
        <f>IF($A17="","",IFERROR(AVERAGEIF('KPI Tracker'!$A$2:$A$101,$A17,'KPI Tracker'!$L$2:$L$101),0))</f>
        <v/>
      </c>
      <c r="F17" s="37">
        <f>IF($A17="","",IFERROR(AVERAGEIF('KPI Tracker'!$A$2:$A$101,$A17,'KPI Tracker'!$N$2:$N$101),0))</f>
        <v/>
      </c>
      <c r="G17" s="24">
        <f>IF($A17="","",COUNTIF('KPI Tracker'!$A$2:$A$101,$A17))</f>
        <v/>
      </c>
      <c r="H17" s="12">
        <f>IF($A17="","",IF($E17&gt;=1,"Exceeds Target",IF($E17&gt;=0.9,"On Track","Needs Improvement")))</f>
        <v/>
      </c>
    </row>
    <row r="18">
      <c r="A18" s="2" t="n"/>
      <c r="B18" s="19">
        <f>IF($A18="","",IFERROR(VLOOKUP($A18,'KPI Tracker'!$A$2:$R$101,2,FALSE),""))</f>
        <v/>
      </c>
      <c r="C18" s="19">
        <f>IF($A18="","",IFERROR(VLOOKUP($A18,'KPI Tracker'!$A$2:$R$101,3,FALSE),""))</f>
        <v/>
      </c>
      <c r="D18" s="19">
        <f>IF($A18="","",IFERROR(VLOOKUP($A18,'KPI Tracker'!$A$2:$R$101,4,FALSE),""))</f>
        <v/>
      </c>
      <c r="E18" s="33">
        <f>IF($A18="","",IFERROR(AVERAGEIF('KPI Tracker'!$A$2:$A$101,$A18,'KPI Tracker'!$L$2:$L$101),0))</f>
        <v/>
      </c>
      <c r="F18" s="33">
        <f>IF($A18="","",IFERROR(AVERAGEIF('KPI Tracker'!$A$2:$A$101,$A18,'KPI Tracker'!$N$2:$N$101),0))</f>
        <v/>
      </c>
      <c r="G18" s="20">
        <f>IF($A18="","",COUNTIF('KPI Tracker'!$A$2:$A$101,$A18))</f>
        <v/>
      </c>
      <c r="H18" s="7">
        <f>IF($A18="","",IF($E18&gt;=1,"Exceeds Target",IF($E18&gt;=0.9,"On Track","Needs Improvement")))</f>
        <v/>
      </c>
    </row>
    <row r="19">
      <c r="A19" s="2" t="n"/>
      <c r="B19" s="23">
        <f>IF($A19="","",IFERROR(VLOOKUP($A19,'KPI Tracker'!$A$2:$R$101,2,FALSE),""))</f>
        <v/>
      </c>
      <c r="C19" s="23">
        <f>IF($A19="","",IFERROR(VLOOKUP($A19,'KPI Tracker'!$A$2:$R$101,3,FALSE),""))</f>
        <v/>
      </c>
      <c r="D19" s="23">
        <f>IF($A19="","",IFERROR(VLOOKUP($A19,'KPI Tracker'!$A$2:$R$101,4,FALSE),""))</f>
        <v/>
      </c>
      <c r="E19" s="37">
        <f>IF($A19="","",IFERROR(AVERAGEIF('KPI Tracker'!$A$2:$A$101,$A19,'KPI Tracker'!$L$2:$L$101),0))</f>
        <v/>
      </c>
      <c r="F19" s="37">
        <f>IF($A19="","",IFERROR(AVERAGEIF('KPI Tracker'!$A$2:$A$101,$A19,'KPI Tracker'!$N$2:$N$101),0))</f>
        <v/>
      </c>
      <c r="G19" s="24">
        <f>IF($A19="","",COUNTIF('KPI Tracker'!$A$2:$A$101,$A19))</f>
        <v/>
      </c>
      <c r="H19" s="12">
        <f>IF($A19="","",IF($E19&gt;=1,"Exceeds Target",IF($E19&gt;=0.9,"On Track","Needs Improvement")))</f>
        <v/>
      </c>
    </row>
    <row r="20">
      <c r="A20" s="2" t="n"/>
      <c r="B20" s="19">
        <f>IF($A20="","",IFERROR(VLOOKUP($A20,'KPI Tracker'!$A$2:$R$101,2,FALSE),""))</f>
        <v/>
      </c>
      <c r="C20" s="19">
        <f>IF($A20="","",IFERROR(VLOOKUP($A20,'KPI Tracker'!$A$2:$R$101,3,FALSE),""))</f>
        <v/>
      </c>
      <c r="D20" s="19">
        <f>IF($A20="","",IFERROR(VLOOKUP($A20,'KPI Tracker'!$A$2:$R$101,4,FALSE),""))</f>
        <v/>
      </c>
      <c r="E20" s="33">
        <f>IF($A20="","",IFERROR(AVERAGEIF('KPI Tracker'!$A$2:$A$101,$A20,'KPI Tracker'!$L$2:$L$101),0))</f>
        <v/>
      </c>
      <c r="F20" s="33">
        <f>IF($A20="","",IFERROR(AVERAGEIF('KPI Tracker'!$A$2:$A$101,$A20,'KPI Tracker'!$N$2:$N$101),0))</f>
        <v/>
      </c>
      <c r="G20" s="20">
        <f>IF($A20="","",COUNTIF('KPI Tracker'!$A$2:$A$101,$A20))</f>
        <v/>
      </c>
      <c r="H20" s="7">
        <f>IF($A20="","",IF($E20&gt;=1,"Exceeds Target",IF($E20&gt;=0.9,"On Track","Needs Improvement")))</f>
        <v/>
      </c>
    </row>
    <row r="21">
      <c r="A21" s="2" t="n"/>
      <c r="B21" s="23">
        <f>IF($A21="","",IFERROR(VLOOKUP($A21,'KPI Tracker'!$A$2:$R$101,2,FALSE),""))</f>
        <v/>
      </c>
      <c r="C21" s="23">
        <f>IF($A21="","",IFERROR(VLOOKUP($A21,'KPI Tracker'!$A$2:$R$101,3,FALSE),""))</f>
        <v/>
      </c>
      <c r="D21" s="23">
        <f>IF($A21="","",IFERROR(VLOOKUP($A21,'KPI Tracker'!$A$2:$R$101,4,FALSE),""))</f>
        <v/>
      </c>
      <c r="E21" s="37">
        <f>IF($A21="","",IFERROR(AVERAGEIF('KPI Tracker'!$A$2:$A$101,$A21,'KPI Tracker'!$L$2:$L$101),0))</f>
        <v/>
      </c>
      <c r="F21" s="37">
        <f>IF($A21="","",IFERROR(AVERAGEIF('KPI Tracker'!$A$2:$A$101,$A21,'KPI Tracker'!$N$2:$N$101),0))</f>
        <v/>
      </c>
      <c r="G21" s="24">
        <f>IF($A21="","",COUNTIF('KPI Tracker'!$A$2:$A$101,$A21))</f>
        <v/>
      </c>
      <c r="H21" s="12">
        <f>IF($A21="","",IF($E21&gt;=1,"Exceeds Target",IF($E21&gt;=0.9,"On Track","Needs Improvement")))</f>
        <v/>
      </c>
    </row>
    <row r="22">
      <c r="A22" s="2" t="n"/>
      <c r="B22" s="19">
        <f>IF($A22="","",IFERROR(VLOOKUP($A22,'KPI Tracker'!$A$2:$R$101,2,FALSE),""))</f>
        <v/>
      </c>
      <c r="C22" s="19">
        <f>IF($A22="","",IFERROR(VLOOKUP($A22,'KPI Tracker'!$A$2:$R$101,3,FALSE),""))</f>
        <v/>
      </c>
      <c r="D22" s="19">
        <f>IF($A22="","",IFERROR(VLOOKUP($A22,'KPI Tracker'!$A$2:$R$101,4,FALSE),""))</f>
        <v/>
      </c>
      <c r="E22" s="33">
        <f>IF($A22="","",IFERROR(AVERAGEIF('KPI Tracker'!$A$2:$A$101,$A22,'KPI Tracker'!$L$2:$L$101),0))</f>
        <v/>
      </c>
      <c r="F22" s="33">
        <f>IF($A22="","",IFERROR(AVERAGEIF('KPI Tracker'!$A$2:$A$101,$A22,'KPI Tracker'!$N$2:$N$101),0))</f>
        <v/>
      </c>
      <c r="G22" s="20">
        <f>IF($A22="","",COUNTIF('KPI Tracker'!$A$2:$A$101,$A22))</f>
        <v/>
      </c>
      <c r="H22" s="7">
        <f>IF($A22="","",IF($E22&gt;=1,"Exceeds Target",IF($E22&gt;=0.9,"On Track","Needs Improvement")))</f>
        <v/>
      </c>
    </row>
    <row r="23">
      <c r="A23" s="2" t="n"/>
      <c r="B23" s="23">
        <f>IF($A23="","",IFERROR(VLOOKUP($A23,'KPI Tracker'!$A$2:$R$101,2,FALSE),""))</f>
        <v/>
      </c>
      <c r="C23" s="23">
        <f>IF($A23="","",IFERROR(VLOOKUP($A23,'KPI Tracker'!$A$2:$R$101,3,FALSE),""))</f>
        <v/>
      </c>
      <c r="D23" s="23">
        <f>IF($A23="","",IFERROR(VLOOKUP($A23,'KPI Tracker'!$A$2:$R$101,4,FALSE),""))</f>
        <v/>
      </c>
      <c r="E23" s="37">
        <f>IF($A23="","",IFERROR(AVERAGEIF('KPI Tracker'!$A$2:$A$101,$A23,'KPI Tracker'!$L$2:$L$101),0))</f>
        <v/>
      </c>
      <c r="F23" s="37">
        <f>IF($A23="","",IFERROR(AVERAGEIF('KPI Tracker'!$A$2:$A$101,$A23,'KPI Tracker'!$N$2:$N$101),0))</f>
        <v/>
      </c>
      <c r="G23" s="24">
        <f>IF($A23="","",COUNTIF('KPI Tracker'!$A$2:$A$101,$A23))</f>
        <v/>
      </c>
      <c r="H23" s="12">
        <f>IF($A23="","",IF($E23&gt;=1,"Exceeds Target",IF($E23&gt;=0.9,"On Track","Needs Improvement")))</f>
        <v/>
      </c>
    </row>
    <row r="24">
      <c r="A24" s="2" t="n"/>
      <c r="B24" s="19">
        <f>IF($A24="","",IFERROR(VLOOKUP($A24,'KPI Tracker'!$A$2:$R$101,2,FALSE),""))</f>
        <v/>
      </c>
      <c r="C24" s="19">
        <f>IF($A24="","",IFERROR(VLOOKUP($A24,'KPI Tracker'!$A$2:$R$101,3,FALSE),""))</f>
        <v/>
      </c>
      <c r="D24" s="19">
        <f>IF($A24="","",IFERROR(VLOOKUP($A24,'KPI Tracker'!$A$2:$R$101,4,FALSE),""))</f>
        <v/>
      </c>
      <c r="E24" s="33">
        <f>IF($A24="","",IFERROR(AVERAGEIF('KPI Tracker'!$A$2:$A$101,$A24,'KPI Tracker'!$L$2:$L$101),0))</f>
        <v/>
      </c>
      <c r="F24" s="33">
        <f>IF($A24="","",IFERROR(AVERAGEIF('KPI Tracker'!$A$2:$A$101,$A24,'KPI Tracker'!$N$2:$N$101),0))</f>
        <v/>
      </c>
      <c r="G24" s="20">
        <f>IF($A24="","",COUNTIF('KPI Tracker'!$A$2:$A$101,$A24))</f>
        <v/>
      </c>
      <c r="H24" s="7">
        <f>IF($A24="","",IF($E24&gt;=1,"Exceeds Target",IF($E24&gt;=0.9,"On Track","Needs Improvement")))</f>
        <v/>
      </c>
    </row>
    <row r="25">
      <c r="A25" s="2" t="n"/>
      <c r="B25" s="23">
        <f>IF($A25="","",IFERROR(VLOOKUP($A25,'KPI Tracker'!$A$2:$R$101,2,FALSE),""))</f>
        <v/>
      </c>
      <c r="C25" s="23">
        <f>IF($A25="","",IFERROR(VLOOKUP($A25,'KPI Tracker'!$A$2:$R$101,3,FALSE),""))</f>
        <v/>
      </c>
      <c r="D25" s="23">
        <f>IF($A25="","",IFERROR(VLOOKUP($A25,'KPI Tracker'!$A$2:$R$101,4,FALSE),""))</f>
        <v/>
      </c>
      <c r="E25" s="37">
        <f>IF($A25="","",IFERROR(AVERAGEIF('KPI Tracker'!$A$2:$A$101,$A25,'KPI Tracker'!$L$2:$L$101),0))</f>
        <v/>
      </c>
      <c r="F25" s="37">
        <f>IF($A25="","",IFERROR(AVERAGEIF('KPI Tracker'!$A$2:$A$101,$A25,'KPI Tracker'!$N$2:$N$101),0))</f>
        <v/>
      </c>
      <c r="G25" s="24">
        <f>IF($A25="","",COUNTIF('KPI Tracker'!$A$2:$A$101,$A25))</f>
        <v/>
      </c>
      <c r="H25" s="12">
        <f>IF($A25="","",IF($E25&gt;=1,"Exceeds Target",IF($E25&gt;=0.9,"On Track","Needs Improvement")))</f>
        <v/>
      </c>
    </row>
    <row r="26">
      <c r="A26" s="2" t="n"/>
      <c r="B26" s="19">
        <f>IF($A26="","",IFERROR(VLOOKUP($A26,'KPI Tracker'!$A$2:$R$101,2,FALSE),""))</f>
        <v/>
      </c>
      <c r="C26" s="19">
        <f>IF($A26="","",IFERROR(VLOOKUP($A26,'KPI Tracker'!$A$2:$R$101,3,FALSE),""))</f>
        <v/>
      </c>
      <c r="D26" s="19">
        <f>IF($A26="","",IFERROR(VLOOKUP($A26,'KPI Tracker'!$A$2:$R$101,4,FALSE),""))</f>
        <v/>
      </c>
      <c r="E26" s="33">
        <f>IF($A26="","",IFERROR(AVERAGEIF('KPI Tracker'!$A$2:$A$101,$A26,'KPI Tracker'!$L$2:$L$101),0))</f>
        <v/>
      </c>
      <c r="F26" s="33">
        <f>IF($A26="","",IFERROR(AVERAGEIF('KPI Tracker'!$A$2:$A$101,$A26,'KPI Tracker'!$N$2:$N$101),0))</f>
        <v/>
      </c>
      <c r="G26" s="20">
        <f>IF($A26="","",COUNTIF('KPI Tracker'!$A$2:$A$101,$A26))</f>
        <v/>
      </c>
      <c r="H26" s="7">
        <f>IF($A26="","",IF($E26&gt;=1,"Exceeds Target",IF($E26&gt;=0.9,"On Track","Needs Improvement")))</f>
        <v/>
      </c>
    </row>
    <row r="27">
      <c r="A27" s="2" t="n"/>
      <c r="B27" s="23">
        <f>IF($A27="","",IFERROR(VLOOKUP($A27,'KPI Tracker'!$A$2:$R$101,2,FALSE),""))</f>
        <v/>
      </c>
      <c r="C27" s="23">
        <f>IF($A27="","",IFERROR(VLOOKUP($A27,'KPI Tracker'!$A$2:$R$101,3,FALSE),""))</f>
        <v/>
      </c>
      <c r="D27" s="23">
        <f>IF($A27="","",IFERROR(VLOOKUP($A27,'KPI Tracker'!$A$2:$R$101,4,FALSE),""))</f>
        <v/>
      </c>
      <c r="E27" s="37">
        <f>IF($A27="","",IFERROR(AVERAGEIF('KPI Tracker'!$A$2:$A$101,$A27,'KPI Tracker'!$L$2:$L$101),0))</f>
        <v/>
      </c>
      <c r="F27" s="37">
        <f>IF($A27="","",IFERROR(AVERAGEIF('KPI Tracker'!$A$2:$A$101,$A27,'KPI Tracker'!$N$2:$N$101),0))</f>
        <v/>
      </c>
      <c r="G27" s="24">
        <f>IF($A27="","",COUNTIF('KPI Tracker'!$A$2:$A$101,$A27))</f>
        <v/>
      </c>
      <c r="H27" s="12">
        <f>IF($A27="","",IF($E27&gt;=1,"Exceeds Target",IF($E27&gt;=0.9,"On Track","Needs Improvement")))</f>
        <v/>
      </c>
    </row>
    <row r="28">
      <c r="A28" s="2" t="n"/>
      <c r="B28" s="19">
        <f>IF($A28="","",IFERROR(VLOOKUP($A28,'KPI Tracker'!$A$2:$R$101,2,FALSE),""))</f>
        <v/>
      </c>
      <c r="C28" s="19">
        <f>IF($A28="","",IFERROR(VLOOKUP($A28,'KPI Tracker'!$A$2:$R$101,3,FALSE),""))</f>
        <v/>
      </c>
      <c r="D28" s="19">
        <f>IF($A28="","",IFERROR(VLOOKUP($A28,'KPI Tracker'!$A$2:$R$101,4,FALSE),""))</f>
        <v/>
      </c>
      <c r="E28" s="33">
        <f>IF($A28="","",IFERROR(AVERAGEIF('KPI Tracker'!$A$2:$A$101,$A28,'KPI Tracker'!$L$2:$L$101),0))</f>
        <v/>
      </c>
      <c r="F28" s="33">
        <f>IF($A28="","",IFERROR(AVERAGEIF('KPI Tracker'!$A$2:$A$101,$A28,'KPI Tracker'!$N$2:$N$101),0))</f>
        <v/>
      </c>
      <c r="G28" s="20">
        <f>IF($A28="","",COUNTIF('KPI Tracker'!$A$2:$A$101,$A28))</f>
        <v/>
      </c>
      <c r="H28" s="7">
        <f>IF($A28="","",IF($E28&gt;=1,"Exceeds Target",IF($E28&gt;=0.9,"On Track","Needs Improvement")))</f>
        <v/>
      </c>
    </row>
    <row r="29">
      <c r="A29" s="2" t="n"/>
      <c r="B29" s="23">
        <f>IF($A29="","",IFERROR(VLOOKUP($A29,'KPI Tracker'!$A$2:$R$101,2,FALSE),""))</f>
        <v/>
      </c>
      <c r="C29" s="23">
        <f>IF($A29="","",IFERROR(VLOOKUP($A29,'KPI Tracker'!$A$2:$R$101,3,FALSE),""))</f>
        <v/>
      </c>
      <c r="D29" s="23">
        <f>IF($A29="","",IFERROR(VLOOKUP($A29,'KPI Tracker'!$A$2:$R$101,4,FALSE),""))</f>
        <v/>
      </c>
      <c r="E29" s="37">
        <f>IF($A29="","",IFERROR(AVERAGEIF('KPI Tracker'!$A$2:$A$101,$A29,'KPI Tracker'!$L$2:$L$101),0))</f>
        <v/>
      </c>
      <c r="F29" s="37">
        <f>IF($A29="","",IFERROR(AVERAGEIF('KPI Tracker'!$A$2:$A$101,$A29,'KPI Tracker'!$N$2:$N$101),0))</f>
        <v/>
      </c>
      <c r="G29" s="24">
        <f>IF($A29="","",COUNTIF('KPI Tracker'!$A$2:$A$101,$A29))</f>
        <v/>
      </c>
      <c r="H29" s="12">
        <f>IF($A29="","",IF($E29&gt;=1,"Exceeds Target",IF($E29&gt;=0.9,"On Track","Needs Improvement")))</f>
        <v/>
      </c>
    </row>
    <row r="30">
      <c r="A30" s="2" t="n"/>
      <c r="B30" s="19">
        <f>IF($A30="","",IFERROR(VLOOKUP($A30,'KPI Tracker'!$A$2:$R$101,2,FALSE),""))</f>
        <v/>
      </c>
      <c r="C30" s="19">
        <f>IF($A30="","",IFERROR(VLOOKUP($A30,'KPI Tracker'!$A$2:$R$101,3,FALSE),""))</f>
        <v/>
      </c>
      <c r="D30" s="19">
        <f>IF($A30="","",IFERROR(VLOOKUP($A30,'KPI Tracker'!$A$2:$R$101,4,FALSE),""))</f>
        <v/>
      </c>
      <c r="E30" s="33">
        <f>IF($A30="","",IFERROR(AVERAGEIF('KPI Tracker'!$A$2:$A$101,$A30,'KPI Tracker'!$L$2:$L$101),0))</f>
        <v/>
      </c>
      <c r="F30" s="33">
        <f>IF($A30="","",IFERROR(AVERAGEIF('KPI Tracker'!$A$2:$A$101,$A30,'KPI Tracker'!$N$2:$N$101),0))</f>
        <v/>
      </c>
      <c r="G30" s="20">
        <f>IF($A30="","",COUNTIF('KPI Tracker'!$A$2:$A$101,$A30))</f>
        <v/>
      </c>
      <c r="H30" s="7">
        <f>IF($A30="","",IF($E30&gt;=1,"Exceeds Target",IF($E30&gt;=0.9,"On Track","Needs Improvement")))</f>
        <v/>
      </c>
    </row>
    <row r="31">
      <c r="A31" s="2" t="n"/>
      <c r="B31" s="23">
        <f>IF($A31="","",IFERROR(VLOOKUP($A31,'KPI Tracker'!$A$2:$R$101,2,FALSE),""))</f>
        <v/>
      </c>
      <c r="C31" s="23">
        <f>IF($A31="","",IFERROR(VLOOKUP($A31,'KPI Tracker'!$A$2:$R$101,3,FALSE),""))</f>
        <v/>
      </c>
      <c r="D31" s="23">
        <f>IF($A31="","",IFERROR(VLOOKUP($A31,'KPI Tracker'!$A$2:$R$101,4,FALSE),""))</f>
        <v/>
      </c>
      <c r="E31" s="37">
        <f>IF($A31="","",IFERROR(AVERAGEIF('KPI Tracker'!$A$2:$A$101,$A31,'KPI Tracker'!$L$2:$L$101),0))</f>
        <v/>
      </c>
      <c r="F31" s="37">
        <f>IF($A31="","",IFERROR(AVERAGEIF('KPI Tracker'!$A$2:$A$101,$A31,'KPI Tracker'!$N$2:$N$101),0))</f>
        <v/>
      </c>
      <c r="G31" s="24">
        <f>IF($A31="","",COUNTIF('KPI Tracker'!$A$2:$A$101,$A31))</f>
        <v/>
      </c>
      <c r="H31" s="12">
        <f>IF($A31="","",IF($E31&gt;=1,"Exceeds Target",IF($E31&gt;=0.9,"On Track","Needs Improvement")))</f>
        <v/>
      </c>
    </row>
    <row r="32">
      <c r="A32" s="2" t="n"/>
      <c r="B32" s="19">
        <f>IF($A32="","",IFERROR(VLOOKUP($A32,'KPI Tracker'!$A$2:$R$101,2,FALSE),""))</f>
        <v/>
      </c>
      <c r="C32" s="19">
        <f>IF($A32="","",IFERROR(VLOOKUP($A32,'KPI Tracker'!$A$2:$R$101,3,FALSE),""))</f>
        <v/>
      </c>
      <c r="D32" s="19">
        <f>IF($A32="","",IFERROR(VLOOKUP($A32,'KPI Tracker'!$A$2:$R$101,4,FALSE),""))</f>
        <v/>
      </c>
      <c r="E32" s="33">
        <f>IF($A32="","",IFERROR(AVERAGEIF('KPI Tracker'!$A$2:$A$101,$A32,'KPI Tracker'!$L$2:$L$101),0))</f>
        <v/>
      </c>
      <c r="F32" s="33">
        <f>IF($A32="","",IFERROR(AVERAGEIF('KPI Tracker'!$A$2:$A$101,$A32,'KPI Tracker'!$N$2:$N$101),0))</f>
        <v/>
      </c>
      <c r="G32" s="20">
        <f>IF($A32="","",COUNTIF('KPI Tracker'!$A$2:$A$101,$A32))</f>
        <v/>
      </c>
      <c r="H32" s="7">
        <f>IF($A32="","",IF($E32&gt;=1,"Exceeds Target",IF($E32&gt;=0.9,"On Track","Needs Improvement")))</f>
        <v/>
      </c>
    </row>
    <row r="33">
      <c r="A33" s="2" t="n"/>
      <c r="B33" s="23">
        <f>IF($A33="","",IFERROR(VLOOKUP($A33,'KPI Tracker'!$A$2:$R$101,2,FALSE),""))</f>
        <v/>
      </c>
      <c r="C33" s="23">
        <f>IF($A33="","",IFERROR(VLOOKUP($A33,'KPI Tracker'!$A$2:$R$101,3,FALSE),""))</f>
        <v/>
      </c>
      <c r="D33" s="23">
        <f>IF($A33="","",IFERROR(VLOOKUP($A33,'KPI Tracker'!$A$2:$R$101,4,FALSE),""))</f>
        <v/>
      </c>
      <c r="E33" s="37">
        <f>IF($A33="","",IFERROR(AVERAGEIF('KPI Tracker'!$A$2:$A$101,$A33,'KPI Tracker'!$L$2:$L$101),0))</f>
        <v/>
      </c>
      <c r="F33" s="37">
        <f>IF($A33="","",IFERROR(AVERAGEIF('KPI Tracker'!$A$2:$A$101,$A33,'KPI Tracker'!$N$2:$N$101),0))</f>
        <v/>
      </c>
      <c r="G33" s="24">
        <f>IF($A33="","",COUNTIF('KPI Tracker'!$A$2:$A$101,$A33))</f>
        <v/>
      </c>
      <c r="H33" s="12">
        <f>IF($A33="","",IF($E33&gt;=1,"Exceeds Target",IF($E33&gt;=0.9,"On Track","Needs Improvement")))</f>
        <v/>
      </c>
    </row>
    <row r="34">
      <c r="A34" s="2" t="n"/>
      <c r="B34" s="19">
        <f>IF($A34="","",IFERROR(VLOOKUP($A34,'KPI Tracker'!$A$2:$R$101,2,FALSE),""))</f>
        <v/>
      </c>
      <c r="C34" s="19">
        <f>IF($A34="","",IFERROR(VLOOKUP($A34,'KPI Tracker'!$A$2:$R$101,3,FALSE),""))</f>
        <v/>
      </c>
      <c r="D34" s="19">
        <f>IF($A34="","",IFERROR(VLOOKUP($A34,'KPI Tracker'!$A$2:$R$101,4,FALSE),""))</f>
        <v/>
      </c>
      <c r="E34" s="33">
        <f>IF($A34="","",IFERROR(AVERAGEIF('KPI Tracker'!$A$2:$A$101,$A34,'KPI Tracker'!$L$2:$L$101),0))</f>
        <v/>
      </c>
      <c r="F34" s="33">
        <f>IF($A34="","",IFERROR(AVERAGEIF('KPI Tracker'!$A$2:$A$101,$A34,'KPI Tracker'!$N$2:$N$101),0))</f>
        <v/>
      </c>
      <c r="G34" s="20">
        <f>IF($A34="","",COUNTIF('KPI Tracker'!$A$2:$A$101,$A34))</f>
        <v/>
      </c>
      <c r="H34" s="7">
        <f>IF($A34="","",IF($E34&gt;=1,"Exceeds Target",IF($E34&gt;=0.9,"On Track","Needs Improvement")))</f>
        <v/>
      </c>
    </row>
    <row r="35">
      <c r="A35" s="2" t="n"/>
      <c r="B35" s="23">
        <f>IF($A35="","",IFERROR(VLOOKUP($A35,'KPI Tracker'!$A$2:$R$101,2,FALSE),""))</f>
        <v/>
      </c>
      <c r="C35" s="23">
        <f>IF($A35="","",IFERROR(VLOOKUP($A35,'KPI Tracker'!$A$2:$R$101,3,FALSE),""))</f>
        <v/>
      </c>
      <c r="D35" s="23">
        <f>IF($A35="","",IFERROR(VLOOKUP($A35,'KPI Tracker'!$A$2:$R$101,4,FALSE),""))</f>
        <v/>
      </c>
      <c r="E35" s="37">
        <f>IF($A35="","",IFERROR(AVERAGEIF('KPI Tracker'!$A$2:$A$101,$A35,'KPI Tracker'!$L$2:$L$101),0))</f>
        <v/>
      </c>
      <c r="F35" s="37">
        <f>IF($A35="","",IFERROR(AVERAGEIF('KPI Tracker'!$A$2:$A$101,$A35,'KPI Tracker'!$N$2:$N$101),0))</f>
        <v/>
      </c>
      <c r="G35" s="24">
        <f>IF($A35="","",COUNTIF('KPI Tracker'!$A$2:$A$101,$A35))</f>
        <v/>
      </c>
      <c r="H35" s="12">
        <f>IF($A35="","",IF($E35&gt;=1,"Exceeds Target",IF($E35&gt;=0.9,"On Track","Needs Improvement")))</f>
        <v/>
      </c>
    </row>
    <row r="36">
      <c r="A36" s="2" t="n"/>
      <c r="B36" s="19">
        <f>IF($A36="","",IFERROR(VLOOKUP($A36,'KPI Tracker'!$A$2:$R$101,2,FALSE),""))</f>
        <v/>
      </c>
      <c r="C36" s="19">
        <f>IF($A36="","",IFERROR(VLOOKUP($A36,'KPI Tracker'!$A$2:$R$101,3,FALSE),""))</f>
        <v/>
      </c>
      <c r="D36" s="19">
        <f>IF($A36="","",IFERROR(VLOOKUP($A36,'KPI Tracker'!$A$2:$R$101,4,FALSE),""))</f>
        <v/>
      </c>
      <c r="E36" s="33">
        <f>IF($A36="","",IFERROR(AVERAGEIF('KPI Tracker'!$A$2:$A$101,$A36,'KPI Tracker'!$L$2:$L$101),0))</f>
        <v/>
      </c>
      <c r="F36" s="33">
        <f>IF($A36="","",IFERROR(AVERAGEIF('KPI Tracker'!$A$2:$A$101,$A36,'KPI Tracker'!$N$2:$N$101),0))</f>
        <v/>
      </c>
      <c r="G36" s="20">
        <f>IF($A36="","",COUNTIF('KPI Tracker'!$A$2:$A$101,$A36))</f>
        <v/>
      </c>
      <c r="H36" s="7">
        <f>IF($A36="","",IF($E36&gt;=1,"Exceeds Target",IF($E36&gt;=0.9,"On Track","Needs Improvement")))</f>
        <v/>
      </c>
    </row>
    <row r="37">
      <c r="A37" s="2" t="n"/>
      <c r="B37" s="23">
        <f>IF($A37="","",IFERROR(VLOOKUP($A37,'KPI Tracker'!$A$2:$R$101,2,FALSE),""))</f>
        <v/>
      </c>
      <c r="C37" s="23">
        <f>IF($A37="","",IFERROR(VLOOKUP($A37,'KPI Tracker'!$A$2:$R$101,3,FALSE),""))</f>
        <v/>
      </c>
      <c r="D37" s="23">
        <f>IF($A37="","",IFERROR(VLOOKUP($A37,'KPI Tracker'!$A$2:$R$101,4,FALSE),""))</f>
        <v/>
      </c>
      <c r="E37" s="37">
        <f>IF($A37="","",IFERROR(AVERAGEIF('KPI Tracker'!$A$2:$A$101,$A37,'KPI Tracker'!$L$2:$L$101),0))</f>
        <v/>
      </c>
      <c r="F37" s="37">
        <f>IF($A37="","",IFERROR(AVERAGEIF('KPI Tracker'!$A$2:$A$101,$A37,'KPI Tracker'!$N$2:$N$101),0))</f>
        <v/>
      </c>
      <c r="G37" s="24">
        <f>IF($A37="","",COUNTIF('KPI Tracker'!$A$2:$A$101,$A37))</f>
        <v/>
      </c>
      <c r="H37" s="12">
        <f>IF($A37="","",IF($E37&gt;=1,"Exceeds Target",IF($E37&gt;=0.9,"On Track","Needs Improvement")))</f>
        <v/>
      </c>
    </row>
    <row r="38">
      <c r="A38" s="2" t="n"/>
      <c r="B38" s="19">
        <f>IF($A38="","",IFERROR(VLOOKUP($A38,'KPI Tracker'!$A$2:$R$101,2,FALSE),""))</f>
        <v/>
      </c>
      <c r="C38" s="19">
        <f>IF($A38="","",IFERROR(VLOOKUP($A38,'KPI Tracker'!$A$2:$R$101,3,FALSE),""))</f>
        <v/>
      </c>
      <c r="D38" s="19">
        <f>IF($A38="","",IFERROR(VLOOKUP($A38,'KPI Tracker'!$A$2:$R$101,4,FALSE),""))</f>
        <v/>
      </c>
      <c r="E38" s="33">
        <f>IF($A38="","",IFERROR(AVERAGEIF('KPI Tracker'!$A$2:$A$101,$A38,'KPI Tracker'!$L$2:$L$101),0))</f>
        <v/>
      </c>
      <c r="F38" s="33">
        <f>IF($A38="","",IFERROR(AVERAGEIF('KPI Tracker'!$A$2:$A$101,$A38,'KPI Tracker'!$N$2:$N$101),0))</f>
        <v/>
      </c>
      <c r="G38" s="20">
        <f>IF($A38="","",COUNTIF('KPI Tracker'!$A$2:$A$101,$A38))</f>
        <v/>
      </c>
      <c r="H38" s="7">
        <f>IF($A38="","",IF($E38&gt;=1,"Exceeds Target",IF($E38&gt;=0.9,"On Track","Needs Improvement")))</f>
        <v/>
      </c>
    </row>
    <row r="39">
      <c r="A39" s="2" t="n"/>
      <c r="B39" s="23">
        <f>IF($A39="","",IFERROR(VLOOKUP($A39,'KPI Tracker'!$A$2:$R$101,2,FALSE),""))</f>
        <v/>
      </c>
      <c r="C39" s="23">
        <f>IF($A39="","",IFERROR(VLOOKUP($A39,'KPI Tracker'!$A$2:$R$101,3,FALSE),""))</f>
        <v/>
      </c>
      <c r="D39" s="23">
        <f>IF($A39="","",IFERROR(VLOOKUP($A39,'KPI Tracker'!$A$2:$R$101,4,FALSE),""))</f>
        <v/>
      </c>
      <c r="E39" s="37">
        <f>IF($A39="","",IFERROR(AVERAGEIF('KPI Tracker'!$A$2:$A$101,$A39,'KPI Tracker'!$L$2:$L$101),0))</f>
        <v/>
      </c>
      <c r="F39" s="37">
        <f>IF($A39="","",IFERROR(AVERAGEIF('KPI Tracker'!$A$2:$A$101,$A39,'KPI Tracker'!$N$2:$N$101),0))</f>
        <v/>
      </c>
      <c r="G39" s="24">
        <f>IF($A39="","",COUNTIF('KPI Tracker'!$A$2:$A$101,$A39))</f>
        <v/>
      </c>
      <c r="H39" s="12">
        <f>IF($A39="","",IF($E39&gt;=1,"Exceeds Target",IF($E39&gt;=0.9,"On Track","Needs Improvement")))</f>
        <v/>
      </c>
    </row>
    <row r="40">
      <c r="A40" s="2" t="n"/>
      <c r="B40" s="19">
        <f>IF($A40="","",IFERROR(VLOOKUP($A40,'KPI Tracker'!$A$2:$R$101,2,FALSE),""))</f>
        <v/>
      </c>
      <c r="C40" s="19">
        <f>IF($A40="","",IFERROR(VLOOKUP($A40,'KPI Tracker'!$A$2:$R$101,3,FALSE),""))</f>
        <v/>
      </c>
      <c r="D40" s="19">
        <f>IF($A40="","",IFERROR(VLOOKUP($A40,'KPI Tracker'!$A$2:$R$101,4,FALSE),""))</f>
        <v/>
      </c>
      <c r="E40" s="33">
        <f>IF($A40="","",IFERROR(AVERAGEIF('KPI Tracker'!$A$2:$A$101,$A40,'KPI Tracker'!$L$2:$L$101),0))</f>
        <v/>
      </c>
      <c r="F40" s="33">
        <f>IF($A40="","",IFERROR(AVERAGEIF('KPI Tracker'!$A$2:$A$101,$A40,'KPI Tracker'!$N$2:$N$101),0))</f>
        <v/>
      </c>
      <c r="G40" s="20">
        <f>IF($A40="","",COUNTIF('KPI Tracker'!$A$2:$A$101,$A40))</f>
        <v/>
      </c>
      <c r="H40" s="7">
        <f>IF($A40="","",IF($E40&gt;=1,"Exceeds Target",IF($E40&gt;=0.9,"On Track","Needs Improvement")))</f>
        <v/>
      </c>
    </row>
    <row r="41">
      <c r="A41" s="2" t="n"/>
      <c r="B41" s="23">
        <f>IF($A41="","",IFERROR(VLOOKUP($A41,'KPI Tracker'!$A$2:$R$101,2,FALSE),""))</f>
        <v/>
      </c>
      <c r="C41" s="23">
        <f>IF($A41="","",IFERROR(VLOOKUP($A41,'KPI Tracker'!$A$2:$R$101,3,FALSE),""))</f>
        <v/>
      </c>
      <c r="D41" s="23">
        <f>IF($A41="","",IFERROR(VLOOKUP($A41,'KPI Tracker'!$A$2:$R$101,4,FALSE),""))</f>
        <v/>
      </c>
      <c r="E41" s="37">
        <f>IF($A41="","",IFERROR(AVERAGEIF('KPI Tracker'!$A$2:$A$101,$A41,'KPI Tracker'!$L$2:$L$101),0))</f>
        <v/>
      </c>
      <c r="F41" s="37">
        <f>IF($A41="","",IFERROR(AVERAGEIF('KPI Tracker'!$A$2:$A$101,$A41,'KPI Tracker'!$N$2:$N$101),0))</f>
        <v/>
      </c>
      <c r="G41" s="24">
        <f>IF($A41="","",COUNTIF('KPI Tracker'!$A$2:$A$101,$A41))</f>
        <v/>
      </c>
      <c r="H41" s="12">
        <f>IF($A41="","",IF($E41&gt;=1,"Exceeds Target",IF($E41&gt;=0.9,"On Track","Needs Improvement")))</f>
        <v/>
      </c>
    </row>
    <row r="42">
      <c r="A42" s="2" t="n"/>
      <c r="B42" s="19">
        <f>IF($A42="","",IFERROR(VLOOKUP($A42,'KPI Tracker'!$A$2:$R$101,2,FALSE),""))</f>
        <v/>
      </c>
      <c r="C42" s="19">
        <f>IF($A42="","",IFERROR(VLOOKUP($A42,'KPI Tracker'!$A$2:$R$101,3,FALSE),""))</f>
        <v/>
      </c>
      <c r="D42" s="19">
        <f>IF($A42="","",IFERROR(VLOOKUP($A42,'KPI Tracker'!$A$2:$R$101,4,FALSE),""))</f>
        <v/>
      </c>
      <c r="E42" s="33">
        <f>IF($A42="","",IFERROR(AVERAGEIF('KPI Tracker'!$A$2:$A$101,$A42,'KPI Tracker'!$L$2:$L$101),0))</f>
        <v/>
      </c>
      <c r="F42" s="33">
        <f>IF($A42="","",IFERROR(AVERAGEIF('KPI Tracker'!$A$2:$A$101,$A42,'KPI Tracker'!$N$2:$N$101),0))</f>
        <v/>
      </c>
      <c r="G42" s="20">
        <f>IF($A42="","",COUNTIF('KPI Tracker'!$A$2:$A$101,$A42))</f>
        <v/>
      </c>
      <c r="H42" s="7">
        <f>IF($A42="","",IF($E42&gt;=1,"Exceeds Target",IF($E42&gt;=0.9,"On Track","Needs Improvement")))</f>
        <v/>
      </c>
    </row>
    <row r="43">
      <c r="A43" s="2" t="n"/>
      <c r="B43" s="23">
        <f>IF($A43="","",IFERROR(VLOOKUP($A43,'KPI Tracker'!$A$2:$R$101,2,FALSE),""))</f>
        <v/>
      </c>
      <c r="C43" s="23">
        <f>IF($A43="","",IFERROR(VLOOKUP($A43,'KPI Tracker'!$A$2:$R$101,3,FALSE),""))</f>
        <v/>
      </c>
      <c r="D43" s="23">
        <f>IF($A43="","",IFERROR(VLOOKUP($A43,'KPI Tracker'!$A$2:$R$101,4,FALSE),""))</f>
        <v/>
      </c>
      <c r="E43" s="37">
        <f>IF($A43="","",IFERROR(AVERAGEIF('KPI Tracker'!$A$2:$A$101,$A43,'KPI Tracker'!$L$2:$L$101),0))</f>
        <v/>
      </c>
      <c r="F43" s="37">
        <f>IF($A43="","",IFERROR(AVERAGEIF('KPI Tracker'!$A$2:$A$101,$A43,'KPI Tracker'!$N$2:$N$101),0))</f>
        <v/>
      </c>
      <c r="G43" s="24">
        <f>IF($A43="","",COUNTIF('KPI Tracker'!$A$2:$A$101,$A43))</f>
        <v/>
      </c>
      <c r="H43" s="12">
        <f>IF($A43="","",IF($E43&gt;=1,"Exceeds Target",IF($E43&gt;=0.9,"On Track","Needs Improvement")))</f>
        <v/>
      </c>
    </row>
    <row r="44">
      <c r="A44" s="2" t="n"/>
      <c r="B44" s="19">
        <f>IF($A44="","",IFERROR(VLOOKUP($A44,'KPI Tracker'!$A$2:$R$101,2,FALSE),""))</f>
        <v/>
      </c>
      <c r="C44" s="19">
        <f>IF($A44="","",IFERROR(VLOOKUP($A44,'KPI Tracker'!$A$2:$R$101,3,FALSE),""))</f>
        <v/>
      </c>
      <c r="D44" s="19">
        <f>IF($A44="","",IFERROR(VLOOKUP($A44,'KPI Tracker'!$A$2:$R$101,4,FALSE),""))</f>
        <v/>
      </c>
      <c r="E44" s="33">
        <f>IF($A44="","",IFERROR(AVERAGEIF('KPI Tracker'!$A$2:$A$101,$A44,'KPI Tracker'!$L$2:$L$101),0))</f>
        <v/>
      </c>
      <c r="F44" s="33">
        <f>IF($A44="","",IFERROR(AVERAGEIF('KPI Tracker'!$A$2:$A$101,$A44,'KPI Tracker'!$N$2:$N$101),0))</f>
        <v/>
      </c>
      <c r="G44" s="20">
        <f>IF($A44="","",COUNTIF('KPI Tracker'!$A$2:$A$101,$A44))</f>
        <v/>
      </c>
      <c r="H44" s="7">
        <f>IF($A44="","",IF($E44&gt;=1,"Exceeds Target",IF($E44&gt;=0.9,"On Track","Needs Improvement")))</f>
        <v/>
      </c>
    </row>
    <row r="45">
      <c r="A45" s="2" t="n"/>
      <c r="B45" s="23">
        <f>IF($A45="","",IFERROR(VLOOKUP($A45,'KPI Tracker'!$A$2:$R$101,2,FALSE),""))</f>
        <v/>
      </c>
      <c r="C45" s="23">
        <f>IF($A45="","",IFERROR(VLOOKUP($A45,'KPI Tracker'!$A$2:$R$101,3,FALSE),""))</f>
        <v/>
      </c>
      <c r="D45" s="23">
        <f>IF($A45="","",IFERROR(VLOOKUP($A45,'KPI Tracker'!$A$2:$R$101,4,FALSE),""))</f>
        <v/>
      </c>
      <c r="E45" s="37">
        <f>IF($A45="","",IFERROR(AVERAGEIF('KPI Tracker'!$A$2:$A$101,$A45,'KPI Tracker'!$L$2:$L$101),0))</f>
        <v/>
      </c>
      <c r="F45" s="37">
        <f>IF($A45="","",IFERROR(AVERAGEIF('KPI Tracker'!$A$2:$A$101,$A45,'KPI Tracker'!$N$2:$N$101),0))</f>
        <v/>
      </c>
      <c r="G45" s="24">
        <f>IF($A45="","",COUNTIF('KPI Tracker'!$A$2:$A$101,$A45))</f>
        <v/>
      </c>
      <c r="H45" s="12">
        <f>IF($A45="","",IF($E45&gt;=1,"Exceeds Target",IF($E45&gt;=0.9,"On Track","Needs Improvement")))</f>
        <v/>
      </c>
    </row>
    <row r="46">
      <c r="A46" s="2" t="n"/>
      <c r="B46" s="19">
        <f>IF($A46="","",IFERROR(VLOOKUP($A46,'KPI Tracker'!$A$2:$R$101,2,FALSE),""))</f>
        <v/>
      </c>
      <c r="C46" s="19">
        <f>IF($A46="","",IFERROR(VLOOKUP($A46,'KPI Tracker'!$A$2:$R$101,3,FALSE),""))</f>
        <v/>
      </c>
      <c r="D46" s="19">
        <f>IF($A46="","",IFERROR(VLOOKUP($A46,'KPI Tracker'!$A$2:$R$101,4,FALSE),""))</f>
        <v/>
      </c>
      <c r="E46" s="33">
        <f>IF($A46="","",IFERROR(AVERAGEIF('KPI Tracker'!$A$2:$A$101,$A46,'KPI Tracker'!$L$2:$L$101),0))</f>
        <v/>
      </c>
      <c r="F46" s="33">
        <f>IF($A46="","",IFERROR(AVERAGEIF('KPI Tracker'!$A$2:$A$101,$A46,'KPI Tracker'!$N$2:$N$101),0))</f>
        <v/>
      </c>
      <c r="G46" s="20">
        <f>IF($A46="","",COUNTIF('KPI Tracker'!$A$2:$A$101,$A46))</f>
        <v/>
      </c>
      <c r="H46" s="7">
        <f>IF($A46="","",IF($E46&gt;=1,"Exceeds Target",IF($E46&gt;=0.9,"On Track","Needs Improvement")))</f>
        <v/>
      </c>
    </row>
    <row r="47">
      <c r="A47" s="2" t="n"/>
      <c r="B47" s="23">
        <f>IF($A47="","",IFERROR(VLOOKUP($A47,'KPI Tracker'!$A$2:$R$101,2,FALSE),""))</f>
        <v/>
      </c>
      <c r="C47" s="23">
        <f>IF($A47="","",IFERROR(VLOOKUP($A47,'KPI Tracker'!$A$2:$R$101,3,FALSE),""))</f>
        <v/>
      </c>
      <c r="D47" s="23">
        <f>IF($A47="","",IFERROR(VLOOKUP($A47,'KPI Tracker'!$A$2:$R$101,4,FALSE),""))</f>
        <v/>
      </c>
      <c r="E47" s="37">
        <f>IF($A47="","",IFERROR(AVERAGEIF('KPI Tracker'!$A$2:$A$101,$A47,'KPI Tracker'!$L$2:$L$101),0))</f>
        <v/>
      </c>
      <c r="F47" s="37">
        <f>IF($A47="","",IFERROR(AVERAGEIF('KPI Tracker'!$A$2:$A$101,$A47,'KPI Tracker'!$N$2:$N$101),0))</f>
        <v/>
      </c>
      <c r="G47" s="24">
        <f>IF($A47="","",COUNTIF('KPI Tracker'!$A$2:$A$101,$A47))</f>
        <v/>
      </c>
      <c r="H47" s="12">
        <f>IF($A47="","",IF($E47&gt;=1,"Exceeds Target",IF($E47&gt;=0.9,"On Track","Needs Improvement")))</f>
        <v/>
      </c>
    </row>
    <row r="48">
      <c r="A48" s="2" t="n"/>
      <c r="B48" s="19">
        <f>IF($A48="","",IFERROR(VLOOKUP($A48,'KPI Tracker'!$A$2:$R$101,2,FALSE),""))</f>
        <v/>
      </c>
      <c r="C48" s="19">
        <f>IF($A48="","",IFERROR(VLOOKUP($A48,'KPI Tracker'!$A$2:$R$101,3,FALSE),""))</f>
        <v/>
      </c>
      <c r="D48" s="19">
        <f>IF($A48="","",IFERROR(VLOOKUP($A48,'KPI Tracker'!$A$2:$R$101,4,FALSE),""))</f>
        <v/>
      </c>
      <c r="E48" s="33">
        <f>IF($A48="","",IFERROR(AVERAGEIF('KPI Tracker'!$A$2:$A$101,$A48,'KPI Tracker'!$L$2:$L$101),0))</f>
        <v/>
      </c>
      <c r="F48" s="33">
        <f>IF($A48="","",IFERROR(AVERAGEIF('KPI Tracker'!$A$2:$A$101,$A48,'KPI Tracker'!$N$2:$N$101),0))</f>
        <v/>
      </c>
      <c r="G48" s="20">
        <f>IF($A48="","",COUNTIF('KPI Tracker'!$A$2:$A$101,$A48))</f>
        <v/>
      </c>
      <c r="H48" s="7">
        <f>IF($A48="","",IF($E48&gt;=1,"Exceeds Target",IF($E48&gt;=0.9,"On Track","Needs Improvement")))</f>
        <v/>
      </c>
    </row>
    <row r="49">
      <c r="A49" s="2" t="n"/>
      <c r="B49" s="23">
        <f>IF($A49="","",IFERROR(VLOOKUP($A49,'KPI Tracker'!$A$2:$R$101,2,FALSE),""))</f>
        <v/>
      </c>
      <c r="C49" s="23">
        <f>IF($A49="","",IFERROR(VLOOKUP($A49,'KPI Tracker'!$A$2:$R$101,3,FALSE),""))</f>
        <v/>
      </c>
      <c r="D49" s="23">
        <f>IF($A49="","",IFERROR(VLOOKUP($A49,'KPI Tracker'!$A$2:$R$101,4,FALSE),""))</f>
        <v/>
      </c>
      <c r="E49" s="37">
        <f>IF($A49="","",IFERROR(AVERAGEIF('KPI Tracker'!$A$2:$A$101,$A49,'KPI Tracker'!$L$2:$L$101),0))</f>
        <v/>
      </c>
      <c r="F49" s="37">
        <f>IF($A49="","",IFERROR(AVERAGEIF('KPI Tracker'!$A$2:$A$101,$A49,'KPI Tracker'!$N$2:$N$101),0))</f>
        <v/>
      </c>
      <c r="G49" s="24">
        <f>IF($A49="","",COUNTIF('KPI Tracker'!$A$2:$A$101,$A49))</f>
        <v/>
      </c>
      <c r="H49" s="12">
        <f>IF($A49="","",IF($E49&gt;=1,"Exceeds Target",IF($E49&gt;=0.9,"On Track","Needs Improvement")))</f>
        <v/>
      </c>
    </row>
    <row r="50">
      <c r="A50" s="2" t="n"/>
      <c r="B50" s="19">
        <f>IF($A50="","",IFERROR(VLOOKUP($A50,'KPI Tracker'!$A$2:$R$101,2,FALSE),""))</f>
        <v/>
      </c>
      <c r="C50" s="19">
        <f>IF($A50="","",IFERROR(VLOOKUP($A50,'KPI Tracker'!$A$2:$R$101,3,FALSE),""))</f>
        <v/>
      </c>
      <c r="D50" s="19">
        <f>IF($A50="","",IFERROR(VLOOKUP($A50,'KPI Tracker'!$A$2:$R$101,4,FALSE),""))</f>
        <v/>
      </c>
      <c r="E50" s="33">
        <f>IF($A50="","",IFERROR(AVERAGEIF('KPI Tracker'!$A$2:$A$101,$A50,'KPI Tracker'!$L$2:$L$101),0))</f>
        <v/>
      </c>
      <c r="F50" s="33">
        <f>IF($A50="","",IFERROR(AVERAGEIF('KPI Tracker'!$A$2:$A$101,$A50,'KPI Tracker'!$N$2:$N$101),0))</f>
        <v/>
      </c>
      <c r="G50" s="20">
        <f>IF($A50="","",COUNTIF('KPI Tracker'!$A$2:$A$101,$A50))</f>
        <v/>
      </c>
      <c r="H50" s="7">
        <f>IF($A50="","",IF($E50&gt;=1,"Exceeds Target",IF($E50&gt;=0.9,"On Track","Needs Improvement")))</f>
        <v/>
      </c>
    </row>
    <row r="51">
      <c r="A51" s="2" t="n"/>
      <c r="B51" s="23">
        <f>IF($A51="","",IFERROR(VLOOKUP($A51,'KPI Tracker'!$A$2:$R$101,2,FALSE),""))</f>
        <v/>
      </c>
      <c r="C51" s="23">
        <f>IF($A51="","",IFERROR(VLOOKUP($A51,'KPI Tracker'!$A$2:$R$101,3,FALSE),""))</f>
        <v/>
      </c>
      <c r="D51" s="23">
        <f>IF($A51="","",IFERROR(VLOOKUP($A51,'KPI Tracker'!$A$2:$R$101,4,FALSE),""))</f>
        <v/>
      </c>
      <c r="E51" s="37">
        <f>IF($A51="","",IFERROR(AVERAGEIF('KPI Tracker'!$A$2:$A$101,$A51,'KPI Tracker'!$L$2:$L$101),0))</f>
        <v/>
      </c>
      <c r="F51" s="37">
        <f>IF($A51="","",IFERROR(AVERAGEIF('KPI Tracker'!$A$2:$A$101,$A51,'KPI Tracker'!$N$2:$N$101),0))</f>
        <v/>
      </c>
      <c r="G51" s="24">
        <f>IF($A51="","",COUNTIF('KPI Tracker'!$A$2:$A$101,$A51))</f>
        <v/>
      </c>
      <c r="H51" s="12">
        <f>IF($A51="","",IF($E51&gt;=1,"Exceeds Target",IF($E51&gt;=0.9,"On Track","Needs Improvement")))</f>
        <v/>
      </c>
    </row>
    <row r="52">
      <c r="A52" s="2" t="n"/>
      <c r="B52" s="19">
        <f>IF($A52="","",IFERROR(VLOOKUP($A52,'KPI Tracker'!$A$2:$R$101,2,FALSE),""))</f>
        <v/>
      </c>
      <c r="C52" s="19">
        <f>IF($A52="","",IFERROR(VLOOKUP($A52,'KPI Tracker'!$A$2:$R$101,3,FALSE),""))</f>
        <v/>
      </c>
      <c r="D52" s="19">
        <f>IF($A52="","",IFERROR(VLOOKUP($A52,'KPI Tracker'!$A$2:$R$101,4,FALSE),""))</f>
        <v/>
      </c>
      <c r="E52" s="33">
        <f>IF($A52="","",IFERROR(AVERAGEIF('KPI Tracker'!$A$2:$A$101,$A52,'KPI Tracker'!$L$2:$L$101),0))</f>
        <v/>
      </c>
      <c r="F52" s="33">
        <f>IF($A52="","",IFERROR(AVERAGEIF('KPI Tracker'!$A$2:$A$101,$A52,'KPI Tracker'!$N$2:$N$101),0))</f>
        <v/>
      </c>
      <c r="G52" s="20">
        <f>IF($A52="","",COUNTIF('KPI Tracker'!$A$2:$A$101,$A52))</f>
        <v/>
      </c>
      <c r="H52" s="7">
        <f>IF($A52="","",IF($E52&gt;=1,"Exceeds Target",IF($E52&gt;=0.9,"On Track","Needs Improvement")))</f>
        <v/>
      </c>
    </row>
    <row r="53">
      <c r="A53" s="2" t="n"/>
      <c r="B53" s="23">
        <f>IF($A53="","",IFERROR(VLOOKUP($A53,'KPI Tracker'!$A$2:$R$101,2,FALSE),""))</f>
        <v/>
      </c>
      <c r="C53" s="23">
        <f>IF($A53="","",IFERROR(VLOOKUP($A53,'KPI Tracker'!$A$2:$R$101,3,FALSE),""))</f>
        <v/>
      </c>
      <c r="D53" s="23">
        <f>IF($A53="","",IFERROR(VLOOKUP($A53,'KPI Tracker'!$A$2:$R$101,4,FALSE),""))</f>
        <v/>
      </c>
      <c r="E53" s="37">
        <f>IF($A53="","",IFERROR(AVERAGEIF('KPI Tracker'!$A$2:$A$101,$A53,'KPI Tracker'!$L$2:$L$101),0))</f>
        <v/>
      </c>
      <c r="F53" s="37">
        <f>IF($A53="","",IFERROR(AVERAGEIF('KPI Tracker'!$A$2:$A$101,$A53,'KPI Tracker'!$N$2:$N$101),0))</f>
        <v/>
      </c>
      <c r="G53" s="24">
        <f>IF($A53="","",COUNTIF('KPI Tracker'!$A$2:$A$101,$A53))</f>
        <v/>
      </c>
      <c r="H53" s="12">
        <f>IF($A53="","",IF($E53&gt;=1,"Exceeds Target",IF($E53&gt;=0.9,"On Track","Needs Improvement")))</f>
        <v/>
      </c>
    </row>
    <row r="54">
      <c r="A54" s="2" t="n"/>
      <c r="B54" s="19">
        <f>IF($A54="","",IFERROR(VLOOKUP($A54,'KPI Tracker'!$A$2:$R$101,2,FALSE),""))</f>
        <v/>
      </c>
      <c r="C54" s="19">
        <f>IF($A54="","",IFERROR(VLOOKUP($A54,'KPI Tracker'!$A$2:$R$101,3,FALSE),""))</f>
        <v/>
      </c>
      <c r="D54" s="19">
        <f>IF($A54="","",IFERROR(VLOOKUP($A54,'KPI Tracker'!$A$2:$R$101,4,FALSE),""))</f>
        <v/>
      </c>
      <c r="E54" s="33">
        <f>IF($A54="","",IFERROR(AVERAGEIF('KPI Tracker'!$A$2:$A$101,$A54,'KPI Tracker'!$L$2:$L$101),0))</f>
        <v/>
      </c>
      <c r="F54" s="33">
        <f>IF($A54="","",IFERROR(AVERAGEIF('KPI Tracker'!$A$2:$A$101,$A54,'KPI Tracker'!$N$2:$N$101),0))</f>
        <v/>
      </c>
      <c r="G54" s="20">
        <f>IF($A54="","",COUNTIF('KPI Tracker'!$A$2:$A$101,$A54))</f>
        <v/>
      </c>
      <c r="H54" s="7">
        <f>IF($A54="","",IF($E54&gt;=1,"Exceeds Target",IF($E54&gt;=0.9,"On Track","Needs Improvement")))</f>
        <v/>
      </c>
    </row>
    <row r="55">
      <c r="A55" s="2" t="n"/>
      <c r="B55" s="23">
        <f>IF($A55="","",IFERROR(VLOOKUP($A55,'KPI Tracker'!$A$2:$R$101,2,FALSE),""))</f>
        <v/>
      </c>
      <c r="C55" s="23">
        <f>IF($A55="","",IFERROR(VLOOKUP($A55,'KPI Tracker'!$A$2:$R$101,3,FALSE),""))</f>
        <v/>
      </c>
      <c r="D55" s="23">
        <f>IF($A55="","",IFERROR(VLOOKUP($A55,'KPI Tracker'!$A$2:$R$101,4,FALSE),""))</f>
        <v/>
      </c>
      <c r="E55" s="37">
        <f>IF($A55="","",IFERROR(AVERAGEIF('KPI Tracker'!$A$2:$A$101,$A55,'KPI Tracker'!$L$2:$L$101),0))</f>
        <v/>
      </c>
      <c r="F55" s="37">
        <f>IF($A55="","",IFERROR(AVERAGEIF('KPI Tracker'!$A$2:$A$101,$A55,'KPI Tracker'!$N$2:$N$101),0))</f>
        <v/>
      </c>
      <c r="G55" s="24">
        <f>IF($A55="","",COUNTIF('KPI Tracker'!$A$2:$A$101,$A55))</f>
        <v/>
      </c>
      <c r="H55" s="12">
        <f>IF($A55="","",IF($E55&gt;=1,"Exceeds Target",IF($E55&gt;=0.9,"On Track","Needs Improvement")))</f>
        <v/>
      </c>
    </row>
    <row r="56">
      <c r="A56" s="2" t="n"/>
      <c r="B56" s="19">
        <f>IF($A56="","",IFERROR(VLOOKUP($A56,'KPI Tracker'!$A$2:$R$101,2,FALSE),""))</f>
        <v/>
      </c>
      <c r="C56" s="19">
        <f>IF($A56="","",IFERROR(VLOOKUP($A56,'KPI Tracker'!$A$2:$R$101,3,FALSE),""))</f>
        <v/>
      </c>
      <c r="D56" s="19">
        <f>IF($A56="","",IFERROR(VLOOKUP($A56,'KPI Tracker'!$A$2:$R$101,4,FALSE),""))</f>
        <v/>
      </c>
      <c r="E56" s="33">
        <f>IF($A56="","",IFERROR(AVERAGEIF('KPI Tracker'!$A$2:$A$101,$A56,'KPI Tracker'!$L$2:$L$101),0))</f>
        <v/>
      </c>
      <c r="F56" s="33">
        <f>IF($A56="","",IFERROR(AVERAGEIF('KPI Tracker'!$A$2:$A$101,$A56,'KPI Tracker'!$N$2:$N$101),0))</f>
        <v/>
      </c>
      <c r="G56" s="20">
        <f>IF($A56="","",COUNTIF('KPI Tracker'!$A$2:$A$101,$A56))</f>
        <v/>
      </c>
      <c r="H56" s="7">
        <f>IF($A56="","",IF($E56&gt;=1,"Exceeds Target",IF($E56&gt;=0.9,"On Track","Needs Improvement")))</f>
        <v/>
      </c>
    </row>
    <row r="57">
      <c r="A57" s="2" t="n"/>
      <c r="B57" s="23">
        <f>IF($A57="","",IFERROR(VLOOKUP($A57,'KPI Tracker'!$A$2:$R$101,2,FALSE),""))</f>
        <v/>
      </c>
      <c r="C57" s="23">
        <f>IF($A57="","",IFERROR(VLOOKUP($A57,'KPI Tracker'!$A$2:$R$101,3,FALSE),""))</f>
        <v/>
      </c>
      <c r="D57" s="23">
        <f>IF($A57="","",IFERROR(VLOOKUP($A57,'KPI Tracker'!$A$2:$R$101,4,FALSE),""))</f>
        <v/>
      </c>
      <c r="E57" s="37">
        <f>IF($A57="","",IFERROR(AVERAGEIF('KPI Tracker'!$A$2:$A$101,$A57,'KPI Tracker'!$L$2:$L$101),0))</f>
        <v/>
      </c>
      <c r="F57" s="37">
        <f>IF($A57="","",IFERROR(AVERAGEIF('KPI Tracker'!$A$2:$A$101,$A57,'KPI Tracker'!$N$2:$N$101),0))</f>
        <v/>
      </c>
      <c r="G57" s="24">
        <f>IF($A57="","",COUNTIF('KPI Tracker'!$A$2:$A$101,$A57))</f>
        <v/>
      </c>
      <c r="H57" s="12">
        <f>IF($A57="","",IF($E57&gt;=1,"Exceeds Target",IF($E57&gt;=0.9,"On Track","Needs Improvement")))</f>
        <v/>
      </c>
    </row>
    <row r="58">
      <c r="A58" s="2" t="n"/>
      <c r="B58" s="19">
        <f>IF($A58="","",IFERROR(VLOOKUP($A58,'KPI Tracker'!$A$2:$R$101,2,FALSE),""))</f>
        <v/>
      </c>
      <c r="C58" s="19">
        <f>IF($A58="","",IFERROR(VLOOKUP($A58,'KPI Tracker'!$A$2:$R$101,3,FALSE),""))</f>
        <v/>
      </c>
      <c r="D58" s="19">
        <f>IF($A58="","",IFERROR(VLOOKUP($A58,'KPI Tracker'!$A$2:$R$101,4,FALSE),""))</f>
        <v/>
      </c>
      <c r="E58" s="33">
        <f>IF($A58="","",IFERROR(AVERAGEIF('KPI Tracker'!$A$2:$A$101,$A58,'KPI Tracker'!$L$2:$L$101),0))</f>
        <v/>
      </c>
      <c r="F58" s="33">
        <f>IF($A58="","",IFERROR(AVERAGEIF('KPI Tracker'!$A$2:$A$101,$A58,'KPI Tracker'!$N$2:$N$101),0))</f>
        <v/>
      </c>
      <c r="G58" s="20">
        <f>IF($A58="","",COUNTIF('KPI Tracker'!$A$2:$A$101,$A58))</f>
        <v/>
      </c>
      <c r="H58" s="7">
        <f>IF($A58="","",IF($E58&gt;=1,"Exceeds Target",IF($E58&gt;=0.9,"On Track","Needs Improvement")))</f>
        <v/>
      </c>
    </row>
    <row r="59">
      <c r="A59" s="2" t="n"/>
      <c r="B59" s="23">
        <f>IF($A59="","",IFERROR(VLOOKUP($A59,'KPI Tracker'!$A$2:$R$101,2,FALSE),""))</f>
        <v/>
      </c>
      <c r="C59" s="23">
        <f>IF($A59="","",IFERROR(VLOOKUP($A59,'KPI Tracker'!$A$2:$R$101,3,FALSE),""))</f>
        <v/>
      </c>
      <c r="D59" s="23">
        <f>IF($A59="","",IFERROR(VLOOKUP($A59,'KPI Tracker'!$A$2:$R$101,4,FALSE),""))</f>
        <v/>
      </c>
      <c r="E59" s="37">
        <f>IF($A59="","",IFERROR(AVERAGEIF('KPI Tracker'!$A$2:$A$101,$A59,'KPI Tracker'!$L$2:$L$101),0))</f>
        <v/>
      </c>
      <c r="F59" s="37">
        <f>IF($A59="","",IFERROR(AVERAGEIF('KPI Tracker'!$A$2:$A$101,$A59,'KPI Tracker'!$N$2:$N$101),0))</f>
        <v/>
      </c>
      <c r="G59" s="24">
        <f>IF($A59="","",COUNTIF('KPI Tracker'!$A$2:$A$101,$A59))</f>
        <v/>
      </c>
      <c r="H59" s="12">
        <f>IF($A59="","",IF($E59&gt;=1,"Exceeds Target",IF($E59&gt;=0.9,"On Track","Needs Improvement")))</f>
        <v/>
      </c>
    </row>
    <row r="60">
      <c r="A60" s="2" t="n"/>
      <c r="B60" s="19">
        <f>IF($A60="","",IFERROR(VLOOKUP($A60,'KPI Tracker'!$A$2:$R$101,2,FALSE),""))</f>
        <v/>
      </c>
      <c r="C60" s="19">
        <f>IF($A60="","",IFERROR(VLOOKUP($A60,'KPI Tracker'!$A$2:$R$101,3,FALSE),""))</f>
        <v/>
      </c>
      <c r="D60" s="19">
        <f>IF($A60="","",IFERROR(VLOOKUP($A60,'KPI Tracker'!$A$2:$R$101,4,FALSE),""))</f>
        <v/>
      </c>
      <c r="E60" s="33">
        <f>IF($A60="","",IFERROR(AVERAGEIF('KPI Tracker'!$A$2:$A$101,$A60,'KPI Tracker'!$L$2:$L$101),0))</f>
        <v/>
      </c>
      <c r="F60" s="33">
        <f>IF($A60="","",IFERROR(AVERAGEIF('KPI Tracker'!$A$2:$A$101,$A60,'KPI Tracker'!$N$2:$N$101),0))</f>
        <v/>
      </c>
      <c r="G60" s="20">
        <f>IF($A60="","",COUNTIF('KPI Tracker'!$A$2:$A$101,$A60))</f>
        <v/>
      </c>
      <c r="H60" s="7">
        <f>IF($A60="","",IF($E60&gt;=1,"Exceeds Target",IF($E60&gt;=0.9,"On Track","Needs Improvement")))</f>
        <v/>
      </c>
    </row>
    <row r="61">
      <c r="A61" s="2" t="n"/>
      <c r="B61" s="23">
        <f>IF($A61="","",IFERROR(VLOOKUP($A61,'KPI Tracker'!$A$2:$R$101,2,FALSE),""))</f>
        <v/>
      </c>
      <c r="C61" s="23">
        <f>IF($A61="","",IFERROR(VLOOKUP($A61,'KPI Tracker'!$A$2:$R$101,3,FALSE),""))</f>
        <v/>
      </c>
      <c r="D61" s="23">
        <f>IF($A61="","",IFERROR(VLOOKUP($A61,'KPI Tracker'!$A$2:$R$101,4,FALSE),""))</f>
        <v/>
      </c>
      <c r="E61" s="37">
        <f>IF($A61="","",IFERROR(AVERAGEIF('KPI Tracker'!$A$2:$A$101,$A61,'KPI Tracker'!$L$2:$L$101),0))</f>
        <v/>
      </c>
      <c r="F61" s="37">
        <f>IF($A61="","",IFERROR(AVERAGEIF('KPI Tracker'!$A$2:$A$101,$A61,'KPI Tracker'!$N$2:$N$101),0))</f>
        <v/>
      </c>
      <c r="G61" s="24">
        <f>IF($A61="","",COUNTIF('KPI Tracker'!$A$2:$A$101,$A61))</f>
        <v/>
      </c>
      <c r="H61" s="12">
        <f>IF($A61="","",IF($E61&gt;=1,"Exceeds Target",IF($E61&gt;=0.9,"On Track","Needs Improvement")))</f>
        <v/>
      </c>
    </row>
    <row r="62">
      <c r="A62" s="2" t="n"/>
      <c r="B62" s="19">
        <f>IF($A62="","",IFERROR(VLOOKUP($A62,'KPI Tracker'!$A$2:$R$101,2,FALSE),""))</f>
        <v/>
      </c>
      <c r="C62" s="19">
        <f>IF($A62="","",IFERROR(VLOOKUP($A62,'KPI Tracker'!$A$2:$R$101,3,FALSE),""))</f>
        <v/>
      </c>
      <c r="D62" s="19">
        <f>IF($A62="","",IFERROR(VLOOKUP($A62,'KPI Tracker'!$A$2:$R$101,4,FALSE),""))</f>
        <v/>
      </c>
      <c r="E62" s="33">
        <f>IF($A62="","",IFERROR(AVERAGEIF('KPI Tracker'!$A$2:$A$101,$A62,'KPI Tracker'!$L$2:$L$101),0))</f>
        <v/>
      </c>
      <c r="F62" s="33">
        <f>IF($A62="","",IFERROR(AVERAGEIF('KPI Tracker'!$A$2:$A$101,$A62,'KPI Tracker'!$N$2:$N$101),0))</f>
        <v/>
      </c>
      <c r="G62" s="20">
        <f>IF($A62="","",COUNTIF('KPI Tracker'!$A$2:$A$101,$A62))</f>
        <v/>
      </c>
      <c r="H62" s="7">
        <f>IF($A62="","",IF($E62&gt;=1,"Exceeds Target",IF($E62&gt;=0.9,"On Track","Needs Improvement")))</f>
        <v/>
      </c>
    </row>
    <row r="63">
      <c r="A63" s="2" t="n"/>
      <c r="B63" s="23">
        <f>IF($A63="","",IFERROR(VLOOKUP($A63,'KPI Tracker'!$A$2:$R$101,2,FALSE),""))</f>
        <v/>
      </c>
      <c r="C63" s="23">
        <f>IF($A63="","",IFERROR(VLOOKUP($A63,'KPI Tracker'!$A$2:$R$101,3,FALSE),""))</f>
        <v/>
      </c>
      <c r="D63" s="23">
        <f>IF($A63="","",IFERROR(VLOOKUP($A63,'KPI Tracker'!$A$2:$R$101,4,FALSE),""))</f>
        <v/>
      </c>
      <c r="E63" s="37">
        <f>IF($A63="","",IFERROR(AVERAGEIF('KPI Tracker'!$A$2:$A$101,$A63,'KPI Tracker'!$L$2:$L$101),0))</f>
        <v/>
      </c>
      <c r="F63" s="37">
        <f>IF($A63="","",IFERROR(AVERAGEIF('KPI Tracker'!$A$2:$A$101,$A63,'KPI Tracker'!$N$2:$N$101),0))</f>
        <v/>
      </c>
      <c r="G63" s="24">
        <f>IF($A63="","",COUNTIF('KPI Tracker'!$A$2:$A$101,$A63))</f>
        <v/>
      </c>
      <c r="H63" s="12">
        <f>IF($A63="","",IF($E63&gt;=1,"Exceeds Target",IF($E63&gt;=0.9,"On Track","Needs Improvement")))</f>
        <v/>
      </c>
    </row>
    <row r="64">
      <c r="A64" s="2" t="n"/>
      <c r="B64" s="19">
        <f>IF($A64="","",IFERROR(VLOOKUP($A64,'KPI Tracker'!$A$2:$R$101,2,FALSE),""))</f>
        <v/>
      </c>
      <c r="C64" s="19">
        <f>IF($A64="","",IFERROR(VLOOKUP($A64,'KPI Tracker'!$A$2:$R$101,3,FALSE),""))</f>
        <v/>
      </c>
      <c r="D64" s="19">
        <f>IF($A64="","",IFERROR(VLOOKUP($A64,'KPI Tracker'!$A$2:$R$101,4,FALSE),""))</f>
        <v/>
      </c>
      <c r="E64" s="33">
        <f>IF($A64="","",IFERROR(AVERAGEIF('KPI Tracker'!$A$2:$A$101,$A64,'KPI Tracker'!$L$2:$L$101),0))</f>
        <v/>
      </c>
      <c r="F64" s="33">
        <f>IF($A64="","",IFERROR(AVERAGEIF('KPI Tracker'!$A$2:$A$101,$A64,'KPI Tracker'!$N$2:$N$101),0))</f>
        <v/>
      </c>
      <c r="G64" s="20">
        <f>IF($A64="","",COUNTIF('KPI Tracker'!$A$2:$A$101,$A64))</f>
        <v/>
      </c>
      <c r="H64" s="7">
        <f>IF($A64="","",IF($E64&gt;=1,"Exceeds Target",IF($E64&gt;=0.9,"On Track","Needs Improvement")))</f>
        <v/>
      </c>
    </row>
    <row r="65">
      <c r="A65" s="2" t="n"/>
      <c r="B65" s="23">
        <f>IF($A65="","",IFERROR(VLOOKUP($A65,'KPI Tracker'!$A$2:$R$101,2,FALSE),""))</f>
        <v/>
      </c>
      <c r="C65" s="23">
        <f>IF($A65="","",IFERROR(VLOOKUP($A65,'KPI Tracker'!$A$2:$R$101,3,FALSE),""))</f>
        <v/>
      </c>
      <c r="D65" s="23">
        <f>IF($A65="","",IFERROR(VLOOKUP($A65,'KPI Tracker'!$A$2:$R$101,4,FALSE),""))</f>
        <v/>
      </c>
      <c r="E65" s="37">
        <f>IF($A65="","",IFERROR(AVERAGEIF('KPI Tracker'!$A$2:$A$101,$A65,'KPI Tracker'!$L$2:$L$101),0))</f>
        <v/>
      </c>
      <c r="F65" s="37">
        <f>IF($A65="","",IFERROR(AVERAGEIF('KPI Tracker'!$A$2:$A$101,$A65,'KPI Tracker'!$N$2:$N$101),0))</f>
        <v/>
      </c>
      <c r="G65" s="24">
        <f>IF($A65="","",COUNTIF('KPI Tracker'!$A$2:$A$101,$A65))</f>
        <v/>
      </c>
      <c r="H65" s="12">
        <f>IF($A65="","",IF($E65&gt;=1,"Exceeds Target",IF($E65&gt;=0.9,"On Track","Needs Improvement")))</f>
        <v/>
      </c>
    </row>
    <row r="66">
      <c r="A66" s="2" t="n"/>
      <c r="B66" s="19">
        <f>IF($A66="","",IFERROR(VLOOKUP($A66,'KPI Tracker'!$A$2:$R$101,2,FALSE),""))</f>
        <v/>
      </c>
      <c r="C66" s="19">
        <f>IF($A66="","",IFERROR(VLOOKUP($A66,'KPI Tracker'!$A$2:$R$101,3,FALSE),""))</f>
        <v/>
      </c>
      <c r="D66" s="19">
        <f>IF($A66="","",IFERROR(VLOOKUP($A66,'KPI Tracker'!$A$2:$R$101,4,FALSE),""))</f>
        <v/>
      </c>
      <c r="E66" s="33">
        <f>IF($A66="","",IFERROR(AVERAGEIF('KPI Tracker'!$A$2:$A$101,$A66,'KPI Tracker'!$L$2:$L$101),0))</f>
        <v/>
      </c>
      <c r="F66" s="33">
        <f>IF($A66="","",IFERROR(AVERAGEIF('KPI Tracker'!$A$2:$A$101,$A66,'KPI Tracker'!$N$2:$N$101),0))</f>
        <v/>
      </c>
      <c r="G66" s="20">
        <f>IF($A66="","",COUNTIF('KPI Tracker'!$A$2:$A$101,$A66))</f>
        <v/>
      </c>
      <c r="H66" s="7">
        <f>IF($A66="","",IF($E66&gt;=1,"Exceeds Target",IF($E66&gt;=0.9,"On Track","Needs Improvement")))</f>
        <v/>
      </c>
    </row>
    <row r="67">
      <c r="A67" s="2" t="n"/>
      <c r="B67" s="23">
        <f>IF($A67="","",IFERROR(VLOOKUP($A67,'KPI Tracker'!$A$2:$R$101,2,FALSE),""))</f>
        <v/>
      </c>
      <c r="C67" s="23">
        <f>IF($A67="","",IFERROR(VLOOKUP($A67,'KPI Tracker'!$A$2:$R$101,3,FALSE),""))</f>
        <v/>
      </c>
      <c r="D67" s="23">
        <f>IF($A67="","",IFERROR(VLOOKUP($A67,'KPI Tracker'!$A$2:$R$101,4,FALSE),""))</f>
        <v/>
      </c>
      <c r="E67" s="37">
        <f>IF($A67="","",IFERROR(AVERAGEIF('KPI Tracker'!$A$2:$A$101,$A67,'KPI Tracker'!$L$2:$L$101),0))</f>
        <v/>
      </c>
      <c r="F67" s="37">
        <f>IF($A67="","",IFERROR(AVERAGEIF('KPI Tracker'!$A$2:$A$101,$A67,'KPI Tracker'!$N$2:$N$101),0))</f>
        <v/>
      </c>
      <c r="G67" s="24">
        <f>IF($A67="","",COUNTIF('KPI Tracker'!$A$2:$A$101,$A67))</f>
        <v/>
      </c>
      <c r="H67" s="12">
        <f>IF($A67="","",IF($E67&gt;=1,"Exceeds Target",IF($E67&gt;=0.9,"On Track","Needs Improvement")))</f>
        <v/>
      </c>
    </row>
    <row r="68">
      <c r="A68" s="2" t="n"/>
      <c r="B68" s="19">
        <f>IF($A68="","",IFERROR(VLOOKUP($A68,'KPI Tracker'!$A$2:$R$101,2,FALSE),""))</f>
        <v/>
      </c>
      <c r="C68" s="19">
        <f>IF($A68="","",IFERROR(VLOOKUP($A68,'KPI Tracker'!$A$2:$R$101,3,FALSE),""))</f>
        <v/>
      </c>
      <c r="D68" s="19">
        <f>IF($A68="","",IFERROR(VLOOKUP($A68,'KPI Tracker'!$A$2:$R$101,4,FALSE),""))</f>
        <v/>
      </c>
      <c r="E68" s="33">
        <f>IF($A68="","",IFERROR(AVERAGEIF('KPI Tracker'!$A$2:$A$101,$A68,'KPI Tracker'!$L$2:$L$101),0))</f>
        <v/>
      </c>
      <c r="F68" s="33">
        <f>IF($A68="","",IFERROR(AVERAGEIF('KPI Tracker'!$A$2:$A$101,$A68,'KPI Tracker'!$N$2:$N$101),0))</f>
        <v/>
      </c>
      <c r="G68" s="20">
        <f>IF($A68="","",COUNTIF('KPI Tracker'!$A$2:$A$101,$A68))</f>
        <v/>
      </c>
      <c r="H68" s="7">
        <f>IF($A68="","",IF($E68&gt;=1,"Exceeds Target",IF($E68&gt;=0.9,"On Track","Needs Improvement")))</f>
        <v/>
      </c>
    </row>
    <row r="69">
      <c r="A69" s="2" t="n"/>
      <c r="B69" s="23">
        <f>IF($A69="","",IFERROR(VLOOKUP($A69,'KPI Tracker'!$A$2:$R$101,2,FALSE),""))</f>
        <v/>
      </c>
      <c r="C69" s="23">
        <f>IF($A69="","",IFERROR(VLOOKUP($A69,'KPI Tracker'!$A$2:$R$101,3,FALSE),""))</f>
        <v/>
      </c>
      <c r="D69" s="23">
        <f>IF($A69="","",IFERROR(VLOOKUP($A69,'KPI Tracker'!$A$2:$R$101,4,FALSE),""))</f>
        <v/>
      </c>
      <c r="E69" s="37">
        <f>IF($A69="","",IFERROR(AVERAGEIF('KPI Tracker'!$A$2:$A$101,$A69,'KPI Tracker'!$L$2:$L$101),0))</f>
        <v/>
      </c>
      <c r="F69" s="37">
        <f>IF($A69="","",IFERROR(AVERAGEIF('KPI Tracker'!$A$2:$A$101,$A69,'KPI Tracker'!$N$2:$N$101),0))</f>
        <v/>
      </c>
      <c r="G69" s="24">
        <f>IF($A69="","",COUNTIF('KPI Tracker'!$A$2:$A$101,$A69))</f>
        <v/>
      </c>
      <c r="H69" s="12">
        <f>IF($A69="","",IF($E69&gt;=1,"Exceeds Target",IF($E69&gt;=0.9,"On Track","Needs Improvement")))</f>
        <v/>
      </c>
    </row>
    <row r="70">
      <c r="A70" s="2" t="n"/>
      <c r="B70" s="19">
        <f>IF($A70="","",IFERROR(VLOOKUP($A70,'KPI Tracker'!$A$2:$R$101,2,FALSE),""))</f>
        <v/>
      </c>
      <c r="C70" s="19">
        <f>IF($A70="","",IFERROR(VLOOKUP($A70,'KPI Tracker'!$A$2:$R$101,3,FALSE),""))</f>
        <v/>
      </c>
      <c r="D70" s="19">
        <f>IF($A70="","",IFERROR(VLOOKUP($A70,'KPI Tracker'!$A$2:$R$101,4,FALSE),""))</f>
        <v/>
      </c>
      <c r="E70" s="33">
        <f>IF($A70="","",IFERROR(AVERAGEIF('KPI Tracker'!$A$2:$A$101,$A70,'KPI Tracker'!$L$2:$L$101),0))</f>
        <v/>
      </c>
      <c r="F70" s="33">
        <f>IF($A70="","",IFERROR(AVERAGEIF('KPI Tracker'!$A$2:$A$101,$A70,'KPI Tracker'!$N$2:$N$101),0))</f>
        <v/>
      </c>
      <c r="G70" s="20">
        <f>IF($A70="","",COUNTIF('KPI Tracker'!$A$2:$A$101,$A70))</f>
        <v/>
      </c>
      <c r="H70" s="7">
        <f>IF($A70="","",IF($E70&gt;=1,"Exceeds Target",IF($E70&gt;=0.9,"On Track","Needs Improvement")))</f>
        <v/>
      </c>
    </row>
    <row r="71">
      <c r="A71" s="2" t="n"/>
      <c r="B71" s="23">
        <f>IF($A71="","",IFERROR(VLOOKUP($A71,'KPI Tracker'!$A$2:$R$101,2,FALSE),""))</f>
        <v/>
      </c>
      <c r="C71" s="23">
        <f>IF($A71="","",IFERROR(VLOOKUP($A71,'KPI Tracker'!$A$2:$R$101,3,FALSE),""))</f>
        <v/>
      </c>
      <c r="D71" s="23">
        <f>IF($A71="","",IFERROR(VLOOKUP($A71,'KPI Tracker'!$A$2:$R$101,4,FALSE),""))</f>
        <v/>
      </c>
      <c r="E71" s="37">
        <f>IF($A71="","",IFERROR(AVERAGEIF('KPI Tracker'!$A$2:$A$101,$A71,'KPI Tracker'!$L$2:$L$101),0))</f>
        <v/>
      </c>
      <c r="F71" s="37">
        <f>IF($A71="","",IFERROR(AVERAGEIF('KPI Tracker'!$A$2:$A$101,$A71,'KPI Tracker'!$N$2:$N$101),0))</f>
        <v/>
      </c>
      <c r="G71" s="24">
        <f>IF($A71="","",COUNTIF('KPI Tracker'!$A$2:$A$101,$A71))</f>
        <v/>
      </c>
      <c r="H71" s="12">
        <f>IF($A71="","",IF($E71&gt;=1,"Exceeds Target",IF($E71&gt;=0.9,"On Track","Needs Improvement")))</f>
        <v/>
      </c>
    </row>
    <row r="72">
      <c r="A72" s="2" t="n"/>
      <c r="B72" s="19">
        <f>IF($A72="","",IFERROR(VLOOKUP($A72,'KPI Tracker'!$A$2:$R$101,2,FALSE),""))</f>
        <v/>
      </c>
      <c r="C72" s="19">
        <f>IF($A72="","",IFERROR(VLOOKUP($A72,'KPI Tracker'!$A$2:$R$101,3,FALSE),""))</f>
        <v/>
      </c>
      <c r="D72" s="19">
        <f>IF($A72="","",IFERROR(VLOOKUP($A72,'KPI Tracker'!$A$2:$R$101,4,FALSE),""))</f>
        <v/>
      </c>
      <c r="E72" s="33">
        <f>IF($A72="","",IFERROR(AVERAGEIF('KPI Tracker'!$A$2:$A$101,$A72,'KPI Tracker'!$L$2:$L$101),0))</f>
        <v/>
      </c>
      <c r="F72" s="33">
        <f>IF($A72="","",IFERROR(AVERAGEIF('KPI Tracker'!$A$2:$A$101,$A72,'KPI Tracker'!$N$2:$N$101),0))</f>
        <v/>
      </c>
      <c r="G72" s="20">
        <f>IF($A72="","",COUNTIF('KPI Tracker'!$A$2:$A$101,$A72))</f>
        <v/>
      </c>
      <c r="H72" s="7">
        <f>IF($A72="","",IF($E72&gt;=1,"Exceeds Target",IF($E72&gt;=0.9,"On Track","Needs Improvement")))</f>
        <v/>
      </c>
    </row>
    <row r="73">
      <c r="A73" s="2" t="n"/>
      <c r="B73" s="23">
        <f>IF($A73="","",IFERROR(VLOOKUP($A73,'KPI Tracker'!$A$2:$R$101,2,FALSE),""))</f>
        <v/>
      </c>
      <c r="C73" s="23">
        <f>IF($A73="","",IFERROR(VLOOKUP($A73,'KPI Tracker'!$A$2:$R$101,3,FALSE),""))</f>
        <v/>
      </c>
      <c r="D73" s="23">
        <f>IF($A73="","",IFERROR(VLOOKUP($A73,'KPI Tracker'!$A$2:$R$101,4,FALSE),""))</f>
        <v/>
      </c>
      <c r="E73" s="37">
        <f>IF($A73="","",IFERROR(AVERAGEIF('KPI Tracker'!$A$2:$A$101,$A73,'KPI Tracker'!$L$2:$L$101),0))</f>
        <v/>
      </c>
      <c r="F73" s="37">
        <f>IF($A73="","",IFERROR(AVERAGEIF('KPI Tracker'!$A$2:$A$101,$A73,'KPI Tracker'!$N$2:$N$101),0))</f>
        <v/>
      </c>
      <c r="G73" s="24">
        <f>IF($A73="","",COUNTIF('KPI Tracker'!$A$2:$A$101,$A73))</f>
        <v/>
      </c>
      <c r="H73" s="12">
        <f>IF($A73="","",IF($E73&gt;=1,"Exceeds Target",IF($E73&gt;=0.9,"On Track","Needs Improvement")))</f>
        <v/>
      </c>
    </row>
    <row r="74">
      <c r="A74" s="2" t="n"/>
      <c r="B74" s="19">
        <f>IF($A74="","",IFERROR(VLOOKUP($A74,'KPI Tracker'!$A$2:$R$101,2,FALSE),""))</f>
        <v/>
      </c>
      <c r="C74" s="19">
        <f>IF($A74="","",IFERROR(VLOOKUP($A74,'KPI Tracker'!$A$2:$R$101,3,FALSE),""))</f>
        <v/>
      </c>
      <c r="D74" s="19">
        <f>IF($A74="","",IFERROR(VLOOKUP($A74,'KPI Tracker'!$A$2:$R$101,4,FALSE),""))</f>
        <v/>
      </c>
      <c r="E74" s="33">
        <f>IF($A74="","",IFERROR(AVERAGEIF('KPI Tracker'!$A$2:$A$101,$A74,'KPI Tracker'!$L$2:$L$101),0))</f>
        <v/>
      </c>
      <c r="F74" s="33">
        <f>IF($A74="","",IFERROR(AVERAGEIF('KPI Tracker'!$A$2:$A$101,$A74,'KPI Tracker'!$N$2:$N$101),0))</f>
        <v/>
      </c>
      <c r="G74" s="20">
        <f>IF($A74="","",COUNTIF('KPI Tracker'!$A$2:$A$101,$A74))</f>
        <v/>
      </c>
      <c r="H74" s="7">
        <f>IF($A74="","",IF($E74&gt;=1,"Exceeds Target",IF($E74&gt;=0.9,"On Track","Needs Improvement")))</f>
        <v/>
      </c>
    </row>
    <row r="75">
      <c r="A75" s="2" t="n"/>
      <c r="B75" s="23">
        <f>IF($A75="","",IFERROR(VLOOKUP($A75,'KPI Tracker'!$A$2:$R$101,2,FALSE),""))</f>
        <v/>
      </c>
      <c r="C75" s="23">
        <f>IF($A75="","",IFERROR(VLOOKUP($A75,'KPI Tracker'!$A$2:$R$101,3,FALSE),""))</f>
        <v/>
      </c>
      <c r="D75" s="23">
        <f>IF($A75="","",IFERROR(VLOOKUP($A75,'KPI Tracker'!$A$2:$R$101,4,FALSE),""))</f>
        <v/>
      </c>
      <c r="E75" s="37">
        <f>IF($A75="","",IFERROR(AVERAGEIF('KPI Tracker'!$A$2:$A$101,$A75,'KPI Tracker'!$L$2:$L$101),0))</f>
        <v/>
      </c>
      <c r="F75" s="37">
        <f>IF($A75="","",IFERROR(AVERAGEIF('KPI Tracker'!$A$2:$A$101,$A75,'KPI Tracker'!$N$2:$N$101),0))</f>
        <v/>
      </c>
      <c r="G75" s="24">
        <f>IF($A75="","",COUNTIF('KPI Tracker'!$A$2:$A$101,$A75))</f>
        <v/>
      </c>
      <c r="H75" s="12">
        <f>IF($A75="","",IF($E75&gt;=1,"Exceeds Target",IF($E75&gt;=0.9,"On Track","Needs Improvement")))</f>
        <v/>
      </c>
    </row>
    <row r="76">
      <c r="A76" s="2" t="n"/>
      <c r="B76" s="19">
        <f>IF($A76="","",IFERROR(VLOOKUP($A76,'KPI Tracker'!$A$2:$R$101,2,FALSE),""))</f>
        <v/>
      </c>
      <c r="C76" s="19">
        <f>IF($A76="","",IFERROR(VLOOKUP($A76,'KPI Tracker'!$A$2:$R$101,3,FALSE),""))</f>
        <v/>
      </c>
      <c r="D76" s="19">
        <f>IF($A76="","",IFERROR(VLOOKUP($A76,'KPI Tracker'!$A$2:$R$101,4,FALSE),""))</f>
        <v/>
      </c>
      <c r="E76" s="33">
        <f>IF($A76="","",IFERROR(AVERAGEIF('KPI Tracker'!$A$2:$A$101,$A76,'KPI Tracker'!$L$2:$L$101),0))</f>
        <v/>
      </c>
      <c r="F76" s="33">
        <f>IF($A76="","",IFERROR(AVERAGEIF('KPI Tracker'!$A$2:$A$101,$A76,'KPI Tracker'!$N$2:$N$101),0))</f>
        <v/>
      </c>
      <c r="G76" s="20">
        <f>IF($A76="","",COUNTIF('KPI Tracker'!$A$2:$A$101,$A76))</f>
        <v/>
      </c>
      <c r="H76" s="7">
        <f>IF($A76="","",IF($E76&gt;=1,"Exceeds Target",IF($E76&gt;=0.9,"On Track","Needs Improvement")))</f>
        <v/>
      </c>
    </row>
    <row r="77">
      <c r="A77" s="2" t="n"/>
      <c r="B77" s="23">
        <f>IF($A77="","",IFERROR(VLOOKUP($A77,'KPI Tracker'!$A$2:$R$101,2,FALSE),""))</f>
        <v/>
      </c>
      <c r="C77" s="23">
        <f>IF($A77="","",IFERROR(VLOOKUP($A77,'KPI Tracker'!$A$2:$R$101,3,FALSE),""))</f>
        <v/>
      </c>
      <c r="D77" s="23">
        <f>IF($A77="","",IFERROR(VLOOKUP($A77,'KPI Tracker'!$A$2:$R$101,4,FALSE),""))</f>
        <v/>
      </c>
      <c r="E77" s="37">
        <f>IF($A77="","",IFERROR(AVERAGEIF('KPI Tracker'!$A$2:$A$101,$A77,'KPI Tracker'!$L$2:$L$101),0))</f>
        <v/>
      </c>
      <c r="F77" s="37">
        <f>IF($A77="","",IFERROR(AVERAGEIF('KPI Tracker'!$A$2:$A$101,$A77,'KPI Tracker'!$N$2:$N$101),0))</f>
        <v/>
      </c>
      <c r="G77" s="24">
        <f>IF($A77="","",COUNTIF('KPI Tracker'!$A$2:$A$101,$A77))</f>
        <v/>
      </c>
      <c r="H77" s="12">
        <f>IF($A77="","",IF($E77&gt;=1,"Exceeds Target",IF($E77&gt;=0.9,"On Track","Needs Improvement")))</f>
        <v/>
      </c>
    </row>
    <row r="78">
      <c r="A78" s="2" t="n"/>
      <c r="B78" s="19">
        <f>IF($A78="","",IFERROR(VLOOKUP($A78,'KPI Tracker'!$A$2:$R$101,2,FALSE),""))</f>
        <v/>
      </c>
      <c r="C78" s="19">
        <f>IF($A78="","",IFERROR(VLOOKUP($A78,'KPI Tracker'!$A$2:$R$101,3,FALSE),""))</f>
        <v/>
      </c>
      <c r="D78" s="19">
        <f>IF($A78="","",IFERROR(VLOOKUP($A78,'KPI Tracker'!$A$2:$R$101,4,FALSE),""))</f>
        <v/>
      </c>
      <c r="E78" s="33">
        <f>IF($A78="","",IFERROR(AVERAGEIF('KPI Tracker'!$A$2:$A$101,$A78,'KPI Tracker'!$L$2:$L$101),0))</f>
        <v/>
      </c>
      <c r="F78" s="33">
        <f>IF($A78="","",IFERROR(AVERAGEIF('KPI Tracker'!$A$2:$A$101,$A78,'KPI Tracker'!$N$2:$N$101),0))</f>
        <v/>
      </c>
      <c r="G78" s="20">
        <f>IF($A78="","",COUNTIF('KPI Tracker'!$A$2:$A$101,$A78))</f>
        <v/>
      </c>
      <c r="H78" s="7">
        <f>IF($A78="","",IF($E78&gt;=1,"Exceeds Target",IF($E78&gt;=0.9,"On Track","Needs Improvement")))</f>
        <v/>
      </c>
    </row>
    <row r="79">
      <c r="A79" s="2" t="n"/>
      <c r="B79" s="23">
        <f>IF($A79="","",IFERROR(VLOOKUP($A79,'KPI Tracker'!$A$2:$R$101,2,FALSE),""))</f>
        <v/>
      </c>
      <c r="C79" s="23">
        <f>IF($A79="","",IFERROR(VLOOKUP($A79,'KPI Tracker'!$A$2:$R$101,3,FALSE),""))</f>
        <v/>
      </c>
      <c r="D79" s="23">
        <f>IF($A79="","",IFERROR(VLOOKUP($A79,'KPI Tracker'!$A$2:$R$101,4,FALSE),""))</f>
        <v/>
      </c>
      <c r="E79" s="37">
        <f>IF($A79="","",IFERROR(AVERAGEIF('KPI Tracker'!$A$2:$A$101,$A79,'KPI Tracker'!$L$2:$L$101),0))</f>
        <v/>
      </c>
      <c r="F79" s="37">
        <f>IF($A79="","",IFERROR(AVERAGEIF('KPI Tracker'!$A$2:$A$101,$A79,'KPI Tracker'!$N$2:$N$101),0))</f>
        <v/>
      </c>
      <c r="G79" s="24">
        <f>IF($A79="","",COUNTIF('KPI Tracker'!$A$2:$A$101,$A79))</f>
        <v/>
      </c>
      <c r="H79" s="12">
        <f>IF($A79="","",IF($E79&gt;=1,"Exceeds Target",IF($E79&gt;=0.9,"On Track","Needs Improvement")))</f>
        <v/>
      </c>
    </row>
    <row r="80">
      <c r="A80" s="2" t="n"/>
      <c r="B80" s="19">
        <f>IF($A80="","",IFERROR(VLOOKUP($A80,'KPI Tracker'!$A$2:$R$101,2,FALSE),""))</f>
        <v/>
      </c>
      <c r="C80" s="19">
        <f>IF($A80="","",IFERROR(VLOOKUP($A80,'KPI Tracker'!$A$2:$R$101,3,FALSE),""))</f>
        <v/>
      </c>
      <c r="D80" s="19">
        <f>IF($A80="","",IFERROR(VLOOKUP($A80,'KPI Tracker'!$A$2:$R$101,4,FALSE),""))</f>
        <v/>
      </c>
      <c r="E80" s="33">
        <f>IF($A80="","",IFERROR(AVERAGEIF('KPI Tracker'!$A$2:$A$101,$A80,'KPI Tracker'!$L$2:$L$101),0))</f>
        <v/>
      </c>
      <c r="F80" s="33">
        <f>IF($A80="","",IFERROR(AVERAGEIF('KPI Tracker'!$A$2:$A$101,$A80,'KPI Tracker'!$N$2:$N$101),0))</f>
        <v/>
      </c>
      <c r="G80" s="20">
        <f>IF($A80="","",COUNTIF('KPI Tracker'!$A$2:$A$101,$A80))</f>
        <v/>
      </c>
      <c r="H80" s="7">
        <f>IF($A80="","",IF($E80&gt;=1,"Exceeds Target",IF($E80&gt;=0.9,"On Track","Needs Improvement")))</f>
        <v/>
      </c>
    </row>
    <row r="81">
      <c r="A81" s="2" t="n"/>
      <c r="B81" s="23">
        <f>IF($A81="","",IFERROR(VLOOKUP($A81,'KPI Tracker'!$A$2:$R$101,2,FALSE),""))</f>
        <v/>
      </c>
      <c r="C81" s="23">
        <f>IF($A81="","",IFERROR(VLOOKUP($A81,'KPI Tracker'!$A$2:$R$101,3,FALSE),""))</f>
        <v/>
      </c>
      <c r="D81" s="23">
        <f>IF($A81="","",IFERROR(VLOOKUP($A81,'KPI Tracker'!$A$2:$R$101,4,FALSE),""))</f>
        <v/>
      </c>
      <c r="E81" s="37">
        <f>IF($A81="","",IFERROR(AVERAGEIF('KPI Tracker'!$A$2:$A$101,$A81,'KPI Tracker'!$L$2:$L$101),0))</f>
        <v/>
      </c>
      <c r="F81" s="37">
        <f>IF($A81="","",IFERROR(AVERAGEIF('KPI Tracker'!$A$2:$A$101,$A81,'KPI Tracker'!$N$2:$N$101),0))</f>
        <v/>
      </c>
      <c r="G81" s="24">
        <f>IF($A81="","",COUNTIF('KPI Tracker'!$A$2:$A$101,$A81))</f>
        <v/>
      </c>
      <c r="H81" s="12">
        <f>IF($A81="","",IF($E81&gt;=1,"Exceeds Target",IF($E81&gt;=0.9,"On Track","Needs Improvement")))</f>
        <v/>
      </c>
    </row>
    <row r="82">
      <c r="A82" s="2" t="n"/>
      <c r="B82" s="19">
        <f>IF($A82="","",IFERROR(VLOOKUP($A82,'KPI Tracker'!$A$2:$R$101,2,FALSE),""))</f>
        <v/>
      </c>
      <c r="C82" s="19">
        <f>IF($A82="","",IFERROR(VLOOKUP($A82,'KPI Tracker'!$A$2:$R$101,3,FALSE),""))</f>
        <v/>
      </c>
      <c r="D82" s="19">
        <f>IF($A82="","",IFERROR(VLOOKUP($A82,'KPI Tracker'!$A$2:$R$101,4,FALSE),""))</f>
        <v/>
      </c>
      <c r="E82" s="33">
        <f>IF($A82="","",IFERROR(AVERAGEIF('KPI Tracker'!$A$2:$A$101,$A82,'KPI Tracker'!$L$2:$L$101),0))</f>
        <v/>
      </c>
      <c r="F82" s="33">
        <f>IF($A82="","",IFERROR(AVERAGEIF('KPI Tracker'!$A$2:$A$101,$A82,'KPI Tracker'!$N$2:$N$101),0))</f>
        <v/>
      </c>
      <c r="G82" s="20">
        <f>IF($A82="","",COUNTIF('KPI Tracker'!$A$2:$A$101,$A82))</f>
        <v/>
      </c>
      <c r="H82" s="7">
        <f>IF($A82="","",IF($E82&gt;=1,"Exceeds Target",IF($E82&gt;=0.9,"On Track","Needs Improvement")))</f>
        <v/>
      </c>
    </row>
    <row r="83">
      <c r="A83" s="2" t="n"/>
      <c r="B83" s="23">
        <f>IF($A83="","",IFERROR(VLOOKUP($A83,'KPI Tracker'!$A$2:$R$101,2,FALSE),""))</f>
        <v/>
      </c>
      <c r="C83" s="23">
        <f>IF($A83="","",IFERROR(VLOOKUP($A83,'KPI Tracker'!$A$2:$R$101,3,FALSE),""))</f>
        <v/>
      </c>
      <c r="D83" s="23">
        <f>IF($A83="","",IFERROR(VLOOKUP($A83,'KPI Tracker'!$A$2:$R$101,4,FALSE),""))</f>
        <v/>
      </c>
      <c r="E83" s="37">
        <f>IF($A83="","",IFERROR(AVERAGEIF('KPI Tracker'!$A$2:$A$101,$A83,'KPI Tracker'!$L$2:$L$101),0))</f>
        <v/>
      </c>
      <c r="F83" s="37">
        <f>IF($A83="","",IFERROR(AVERAGEIF('KPI Tracker'!$A$2:$A$101,$A83,'KPI Tracker'!$N$2:$N$101),0))</f>
        <v/>
      </c>
      <c r="G83" s="24">
        <f>IF($A83="","",COUNTIF('KPI Tracker'!$A$2:$A$101,$A83))</f>
        <v/>
      </c>
      <c r="H83" s="12">
        <f>IF($A83="","",IF($E83&gt;=1,"Exceeds Target",IF($E83&gt;=0.9,"On Track","Needs Improvement")))</f>
        <v/>
      </c>
    </row>
    <row r="84">
      <c r="A84" s="2" t="n"/>
      <c r="B84" s="19">
        <f>IF($A84="","",IFERROR(VLOOKUP($A84,'KPI Tracker'!$A$2:$R$101,2,FALSE),""))</f>
        <v/>
      </c>
      <c r="C84" s="19">
        <f>IF($A84="","",IFERROR(VLOOKUP($A84,'KPI Tracker'!$A$2:$R$101,3,FALSE),""))</f>
        <v/>
      </c>
      <c r="D84" s="19">
        <f>IF($A84="","",IFERROR(VLOOKUP($A84,'KPI Tracker'!$A$2:$R$101,4,FALSE),""))</f>
        <v/>
      </c>
      <c r="E84" s="33">
        <f>IF($A84="","",IFERROR(AVERAGEIF('KPI Tracker'!$A$2:$A$101,$A84,'KPI Tracker'!$L$2:$L$101),0))</f>
        <v/>
      </c>
      <c r="F84" s="33">
        <f>IF($A84="","",IFERROR(AVERAGEIF('KPI Tracker'!$A$2:$A$101,$A84,'KPI Tracker'!$N$2:$N$101),0))</f>
        <v/>
      </c>
      <c r="G84" s="20">
        <f>IF($A84="","",COUNTIF('KPI Tracker'!$A$2:$A$101,$A84))</f>
        <v/>
      </c>
      <c r="H84" s="7">
        <f>IF($A84="","",IF($E84&gt;=1,"Exceeds Target",IF($E84&gt;=0.9,"On Track","Needs Improvement")))</f>
        <v/>
      </c>
    </row>
    <row r="85">
      <c r="A85" s="2" t="n"/>
      <c r="B85" s="23">
        <f>IF($A85="","",IFERROR(VLOOKUP($A85,'KPI Tracker'!$A$2:$R$101,2,FALSE),""))</f>
        <v/>
      </c>
      <c r="C85" s="23">
        <f>IF($A85="","",IFERROR(VLOOKUP($A85,'KPI Tracker'!$A$2:$R$101,3,FALSE),""))</f>
        <v/>
      </c>
      <c r="D85" s="23">
        <f>IF($A85="","",IFERROR(VLOOKUP($A85,'KPI Tracker'!$A$2:$R$101,4,FALSE),""))</f>
        <v/>
      </c>
      <c r="E85" s="37">
        <f>IF($A85="","",IFERROR(AVERAGEIF('KPI Tracker'!$A$2:$A$101,$A85,'KPI Tracker'!$L$2:$L$101),0))</f>
        <v/>
      </c>
      <c r="F85" s="37">
        <f>IF($A85="","",IFERROR(AVERAGEIF('KPI Tracker'!$A$2:$A$101,$A85,'KPI Tracker'!$N$2:$N$101),0))</f>
        <v/>
      </c>
      <c r="G85" s="24">
        <f>IF($A85="","",COUNTIF('KPI Tracker'!$A$2:$A$101,$A85))</f>
        <v/>
      </c>
      <c r="H85" s="12">
        <f>IF($A85="","",IF($E85&gt;=1,"Exceeds Target",IF($E85&gt;=0.9,"On Track","Needs Improvement")))</f>
        <v/>
      </c>
    </row>
    <row r="86">
      <c r="A86" s="2" t="n"/>
      <c r="B86" s="19">
        <f>IF($A86="","",IFERROR(VLOOKUP($A86,'KPI Tracker'!$A$2:$R$101,2,FALSE),""))</f>
        <v/>
      </c>
      <c r="C86" s="19">
        <f>IF($A86="","",IFERROR(VLOOKUP($A86,'KPI Tracker'!$A$2:$R$101,3,FALSE),""))</f>
        <v/>
      </c>
      <c r="D86" s="19">
        <f>IF($A86="","",IFERROR(VLOOKUP($A86,'KPI Tracker'!$A$2:$R$101,4,FALSE),""))</f>
        <v/>
      </c>
      <c r="E86" s="33">
        <f>IF($A86="","",IFERROR(AVERAGEIF('KPI Tracker'!$A$2:$A$101,$A86,'KPI Tracker'!$L$2:$L$101),0))</f>
        <v/>
      </c>
      <c r="F86" s="33">
        <f>IF($A86="","",IFERROR(AVERAGEIF('KPI Tracker'!$A$2:$A$101,$A86,'KPI Tracker'!$N$2:$N$101),0))</f>
        <v/>
      </c>
      <c r="G86" s="20">
        <f>IF($A86="","",COUNTIF('KPI Tracker'!$A$2:$A$101,$A86))</f>
        <v/>
      </c>
      <c r="H86" s="7">
        <f>IF($A86="","",IF($E86&gt;=1,"Exceeds Target",IF($E86&gt;=0.9,"On Track","Needs Improvement")))</f>
        <v/>
      </c>
    </row>
    <row r="87">
      <c r="A87" s="2" t="n"/>
      <c r="B87" s="23">
        <f>IF($A87="","",IFERROR(VLOOKUP($A87,'KPI Tracker'!$A$2:$R$101,2,FALSE),""))</f>
        <v/>
      </c>
      <c r="C87" s="23">
        <f>IF($A87="","",IFERROR(VLOOKUP($A87,'KPI Tracker'!$A$2:$R$101,3,FALSE),""))</f>
        <v/>
      </c>
      <c r="D87" s="23">
        <f>IF($A87="","",IFERROR(VLOOKUP($A87,'KPI Tracker'!$A$2:$R$101,4,FALSE),""))</f>
        <v/>
      </c>
      <c r="E87" s="37">
        <f>IF($A87="","",IFERROR(AVERAGEIF('KPI Tracker'!$A$2:$A$101,$A87,'KPI Tracker'!$L$2:$L$101),0))</f>
        <v/>
      </c>
      <c r="F87" s="37">
        <f>IF($A87="","",IFERROR(AVERAGEIF('KPI Tracker'!$A$2:$A$101,$A87,'KPI Tracker'!$N$2:$N$101),0))</f>
        <v/>
      </c>
      <c r="G87" s="24">
        <f>IF($A87="","",COUNTIF('KPI Tracker'!$A$2:$A$101,$A87))</f>
        <v/>
      </c>
      <c r="H87" s="12">
        <f>IF($A87="","",IF($E87&gt;=1,"Exceeds Target",IF($E87&gt;=0.9,"On Track","Needs Improvement")))</f>
        <v/>
      </c>
    </row>
    <row r="88">
      <c r="A88" s="2" t="n"/>
      <c r="B88" s="19">
        <f>IF($A88="","",IFERROR(VLOOKUP($A88,'KPI Tracker'!$A$2:$R$101,2,FALSE),""))</f>
        <v/>
      </c>
      <c r="C88" s="19">
        <f>IF($A88="","",IFERROR(VLOOKUP($A88,'KPI Tracker'!$A$2:$R$101,3,FALSE),""))</f>
        <v/>
      </c>
      <c r="D88" s="19">
        <f>IF($A88="","",IFERROR(VLOOKUP($A88,'KPI Tracker'!$A$2:$R$101,4,FALSE),""))</f>
        <v/>
      </c>
      <c r="E88" s="33">
        <f>IF($A88="","",IFERROR(AVERAGEIF('KPI Tracker'!$A$2:$A$101,$A88,'KPI Tracker'!$L$2:$L$101),0))</f>
        <v/>
      </c>
      <c r="F88" s="33">
        <f>IF($A88="","",IFERROR(AVERAGEIF('KPI Tracker'!$A$2:$A$101,$A88,'KPI Tracker'!$N$2:$N$101),0))</f>
        <v/>
      </c>
      <c r="G88" s="20">
        <f>IF($A88="","",COUNTIF('KPI Tracker'!$A$2:$A$101,$A88))</f>
        <v/>
      </c>
      <c r="H88" s="7">
        <f>IF($A88="","",IF($E88&gt;=1,"Exceeds Target",IF($E88&gt;=0.9,"On Track","Needs Improvement")))</f>
        <v/>
      </c>
    </row>
    <row r="89">
      <c r="A89" s="2" t="n"/>
      <c r="B89" s="23">
        <f>IF($A89="","",IFERROR(VLOOKUP($A89,'KPI Tracker'!$A$2:$R$101,2,FALSE),""))</f>
        <v/>
      </c>
      <c r="C89" s="23">
        <f>IF($A89="","",IFERROR(VLOOKUP($A89,'KPI Tracker'!$A$2:$R$101,3,FALSE),""))</f>
        <v/>
      </c>
      <c r="D89" s="23">
        <f>IF($A89="","",IFERROR(VLOOKUP($A89,'KPI Tracker'!$A$2:$R$101,4,FALSE),""))</f>
        <v/>
      </c>
      <c r="E89" s="37">
        <f>IF($A89="","",IFERROR(AVERAGEIF('KPI Tracker'!$A$2:$A$101,$A89,'KPI Tracker'!$L$2:$L$101),0))</f>
        <v/>
      </c>
      <c r="F89" s="37">
        <f>IF($A89="","",IFERROR(AVERAGEIF('KPI Tracker'!$A$2:$A$101,$A89,'KPI Tracker'!$N$2:$N$101),0))</f>
        <v/>
      </c>
      <c r="G89" s="24">
        <f>IF($A89="","",COUNTIF('KPI Tracker'!$A$2:$A$101,$A89))</f>
        <v/>
      </c>
      <c r="H89" s="12">
        <f>IF($A89="","",IF($E89&gt;=1,"Exceeds Target",IF($E89&gt;=0.9,"On Track","Needs Improvement")))</f>
        <v/>
      </c>
    </row>
    <row r="90">
      <c r="A90" s="2" t="n"/>
      <c r="B90" s="19">
        <f>IF($A90="","",IFERROR(VLOOKUP($A90,'KPI Tracker'!$A$2:$R$101,2,FALSE),""))</f>
        <v/>
      </c>
      <c r="C90" s="19">
        <f>IF($A90="","",IFERROR(VLOOKUP($A90,'KPI Tracker'!$A$2:$R$101,3,FALSE),""))</f>
        <v/>
      </c>
      <c r="D90" s="19">
        <f>IF($A90="","",IFERROR(VLOOKUP($A90,'KPI Tracker'!$A$2:$R$101,4,FALSE),""))</f>
        <v/>
      </c>
      <c r="E90" s="33">
        <f>IF($A90="","",IFERROR(AVERAGEIF('KPI Tracker'!$A$2:$A$101,$A90,'KPI Tracker'!$L$2:$L$101),0))</f>
        <v/>
      </c>
      <c r="F90" s="33">
        <f>IF($A90="","",IFERROR(AVERAGEIF('KPI Tracker'!$A$2:$A$101,$A90,'KPI Tracker'!$N$2:$N$101),0))</f>
        <v/>
      </c>
      <c r="G90" s="20">
        <f>IF($A90="","",COUNTIF('KPI Tracker'!$A$2:$A$101,$A90))</f>
        <v/>
      </c>
      <c r="H90" s="7">
        <f>IF($A90="","",IF($E90&gt;=1,"Exceeds Target",IF($E90&gt;=0.9,"On Track","Needs Improvement")))</f>
        <v/>
      </c>
    </row>
    <row r="91">
      <c r="A91" s="2" t="n"/>
      <c r="B91" s="23">
        <f>IF($A91="","",IFERROR(VLOOKUP($A91,'KPI Tracker'!$A$2:$R$101,2,FALSE),""))</f>
        <v/>
      </c>
      <c r="C91" s="23">
        <f>IF($A91="","",IFERROR(VLOOKUP($A91,'KPI Tracker'!$A$2:$R$101,3,FALSE),""))</f>
        <v/>
      </c>
      <c r="D91" s="23">
        <f>IF($A91="","",IFERROR(VLOOKUP($A91,'KPI Tracker'!$A$2:$R$101,4,FALSE),""))</f>
        <v/>
      </c>
      <c r="E91" s="37">
        <f>IF($A91="","",IFERROR(AVERAGEIF('KPI Tracker'!$A$2:$A$101,$A91,'KPI Tracker'!$L$2:$L$101),0))</f>
        <v/>
      </c>
      <c r="F91" s="37">
        <f>IF($A91="","",IFERROR(AVERAGEIF('KPI Tracker'!$A$2:$A$101,$A91,'KPI Tracker'!$N$2:$N$101),0))</f>
        <v/>
      </c>
      <c r="G91" s="24">
        <f>IF($A91="","",COUNTIF('KPI Tracker'!$A$2:$A$101,$A91))</f>
        <v/>
      </c>
      <c r="H91" s="12">
        <f>IF($A91="","",IF($E91&gt;=1,"Exceeds Target",IF($E91&gt;=0.9,"On Track","Needs Improvement")))</f>
        <v/>
      </c>
    </row>
    <row r="92">
      <c r="A92" s="2" t="n"/>
      <c r="B92" s="19">
        <f>IF($A92="","",IFERROR(VLOOKUP($A92,'KPI Tracker'!$A$2:$R$101,2,FALSE),""))</f>
        <v/>
      </c>
      <c r="C92" s="19">
        <f>IF($A92="","",IFERROR(VLOOKUP($A92,'KPI Tracker'!$A$2:$R$101,3,FALSE),""))</f>
        <v/>
      </c>
      <c r="D92" s="19">
        <f>IF($A92="","",IFERROR(VLOOKUP($A92,'KPI Tracker'!$A$2:$R$101,4,FALSE),""))</f>
        <v/>
      </c>
      <c r="E92" s="33">
        <f>IF($A92="","",IFERROR(AVERAGEIF('KPI Tracker'!$A$2:$A$101,$A92,'KPI Tracker'!$L$2:$L$101),0))</f>
        <v/>
      </c>
      <c r="F92" s="33">
        <f>IF($A92="","",IFERROR(AVERAGEIF('KPI Tracker'!$A$2:$A$101,$A92,'KPI Tracker'!$N$2:$N$101),0))</f>
        <v/>
      </c>
      <c r="G92" s="20">
        <f>IF($A92="","",COUNTIF('KPI Tracker'!$A$2:$A$101,$A92))</f>
        <v/>
      </c>
      <c r="H92" s="7">
        <f>IF($A92="","",IF($E92&gt;=1,"Exceeds Target",IF($E92&gt;=0.9,"On Track","Needs Improvement")))</f>
        <v/>
      </c>
    </row>
    <row r="93">
      <c r="A93" s="2" t="n"/>
      <c r="B93" s="23">
        <f>IF($A93="","",IFERROR(VLOOKUP($A93,'KPI Tracker'!$A$2:$R$101,2,FALSE),""))</f>
        <v/>
      </c>
      <c r="C93" s="23">
        <f>IF($A93="","",IFERROR(VLOOKUP($A93,'KPI Tracker'!$A$2:$R$101,3,FALSE),""))</f>
        <v/>
      </c>
      <c r="D93" s="23">
        <f>IF($A93="","",IFERROR(VLOOKUP($A93,'KPI Tracker'!$A$2:$R$101,4,FALSE),""))</f>
        <v/>
      </c>
      <c r="E93" s="37">
        <f>IF($A93="","",IFERROR(AVERAGEIF('KPI Tracker'!$A$2:$A$101,$A93,'KPI Tracker'!$L$2:$L$101),0))</f>
        <v/>
      </c>
      <c r="F93" s="37">
        <f>IF($A93="","",IFERROR(AVERAGEIF('KPI Tracker'!$A$2:$A$101,$A93,'KPI Tracker'!$N$2:$N$101),0))</f>
        <v/>
      </c>
      <c r="G93" s="24">
        <f>IF($A93="","",COUNTIF('KPI Tracker'!$A$2:$A$101,$A93))</f>
        <v/>
      </c>
      <c r="H93" s="12">
        <f>IF($A93="","",IF($E93&gt;=1,"Exceeds Target",IF($E93&gt;=0.9,"On Track","Needs Improvement")))</f>
        <v/>
      </c>
    </row>
    <row r="94">
      <c r="A94" s="2" t="n"/>
      <c r="B94" s="19">
        <f>IF($A94="","",IFERROR(VLOOKUP($A94,'KPI Tracker'!$A$2:$R$101,2,FALSE),""))</f>
        <v/>
      </c>
      <c r="C94" s="19">
        <f>IF($A94="","",IFERROR(VLOOKUP($A94,'KPI Tracker'!$A$2:$R$101,3,FALSE),""))</f>
        <v/>
      </c>
      <c r="D94" s="19">
        <f>IF($A94="","",IFERROR(VLOOKUP($A94,'KPI Tracker'!$A$2:$R$101,4,FALSE),""))</f>
        <v/>
      </c>
      <c r="E94" s="33">
        <f>IF($A94="","",IFERROR(AVERAGEIF('KPI Tracker'!$A$2:$A$101,$A94,'KPI Tracker'!$L$2:$L$101),0))</f>
        <v/>
      </c>
      <c r="F94" s="33">
        <f>IF($A94="","",IFERROR(AVERAGEIF('KPI Tracker'!$A$2:$A$101,$A94,'KPI Tracker'!$N$2:$N$101),0))</f>
        <v/>
      </c>
      <c r="G94" s="20">
        <f>IF($A94="","",COUNTIF('KPI Tracker'!$A$2:$A$101,$A94))</f>
        <v/>
      </c>
      <c r="H94" s="7">
        <f>IF($A94="","",IF($E94&gt;=1,"Exceeds Target",IF($E94&gt;=0.9,"On Track","Needs Improvement")))</f>
        <v/>
      </c>
    </row>
    <row r="95">
      <c r="A95" s="2" t="n"/>
      <c r="B95" s="23">
        <f>IF($A95="","",IFERROR(VLOOKUP($A95,'KPI Tracker'!$A$2:$R$101,2,FALSE),""))</f>
        <v/>
      </c>
      <c r="C95" s="23">
        <f>IF($A95="","",IFERROR(VLOOKUP($A95,'KPI Tracker'!$A$2:$R$101,3,FALSE),""))</f>
        <v/>
      </c>
      <c r="D95" s="23">
        <f>IF($A95="","",IFERROR(VLOOKUP($A95,'KPI Tracker'!$A$2:$R$101,4,FALSE),""))</f>
        <v/>
      </c>
      <c r="E95" s="37">
        <f>IF($A95="","",IFERROR(AVERAGEIF('KPI Tracker'!$A$2:$A$101,$A95,'KPI Tracker'!$L$2:$L$101),0))</f>
        <v/>
      </c>
      <c r="F95" s="37">
        <f>IF($A95="","",IFERROR(AVERAGEIF('KPI Tracker'!$A$2:$A$101,$A95,'KPI Tracker'!$N$2:$N$101),0))</f>
        <v/>
      </c>
      <c r="G95" s="24">
        <f>IF($A95="","",COUNTIF('KPI Tracker'!$A$2:$A$101,$A95))</f>
        <v/>
      </c>
      <c r="H95" s="12">
        <f>IF($A95="","",IF($E95&gt;=1,"Exceeds Target",IF($E95&gt;=0.9,"On Track","Needs Improvement")))</f>
        <v/>
      </c>
    </row>
    <row r="96">
      <c r="A96" s="2" t="n"/>
      <c r="B96" s="19">
        <f>IF($A96="","",IFERROR(VLOOKUP($A96,'KPI Tracker'!$A$2:$R$101,2,FALSE),""))</f>
        <v/>
      </c>
      <c r="C96" s="19">
        <f>IF($A96="","",IFERROR(VLOOKUP($A96,'KPI Tracker'!$A$2:$R$101,3,FALSE),""))</f>
        <v/>
      </c>
      <c r="D96" s="19">
        <f>IF($A96="","",IFERROR(VLOOKUP($A96,'KPI Tracker'!$A$2:$R$101,4,FALSE),""))</f>
        <v/>
      </c>
      <c r="E96" s="33">
        <f>IF($A96="","",IFERROR(AVERAGEIF('KPI Tracker'!$A$2:$A$101,$A96,'KPI Tracker'!$L$2:$L$101),0))</f>
        <v/>
      </c>
      <c r="F96" s="33">
        <f>IF($A96="","",IFERROR(AVERAGEIF('KPI Tracker'!$A$2:$A$101,$A96,'KPI Tracker'!$N$2:$N$101),0))</f>
        <v/>
      </c>
      <c r="G96" s="20">
        <f>IF($A96="","",COUNTIF('KPI Tracker'!$A$2:$A$101,$A96))</f>
        <v/>
      </c>
      <c r="H96" s="7">
        <f>IF($A96="","",IF($E96&gt;=1,"Exceeds Target",IF($E96&gt;=0.9,"On Track","Needs Improvement")))</f>
        <v/>
      </c>
    </row>
    <row r="97">
      <c r="A97" s="2" t="n"/>
      <c r="B97" s="23">
        <f>IF($A97="","",IFERROR(VLOOKUP($A97,'KPI Tracker'!$A$2:$R$101,2,FALSE),""))</f>
        <v/>
      </c>
      <c r="C97" s="23">
        <f>IF($A97="","",IFERROR(VLOOKUP($A97,'KPI Tracker'!$A$2:$R$101,3,FALSE),""))</f>
        <v/>
      </c>
      <c r="D97" s="23">
        <f>IF($A97="","",IFERROR(VLOOKUP($A97,'KPI Tracker'!$A$2:$R$101,4,FALSE),""))</f>
        <v/>
      </c>
      <c r="E97" s="37">
        <f>IF($A97="","",IFERROR(AVERAGEIF('KPI Tracker'!$A$2:$A$101,$A97,'KPI Tracker'!$L$2:$L$101),0))</f>
        <v/>
      </c>
      <c r="F97" s="37">
        <f>IF($A97="","",IFERROR(AVERAGEIF('KPI Tracker'!$A$2:$A$101,$A97,'KPI Tracker'!$N$2:$N$101),0))</f>
        <v/>
      </c>
      <c r="G97" s="24">
        <f>IF($A97="","",COUNTIF('KPI Tracker'!$A$2:$A$101,$A97))</f>
        <v/>
      </c>
      <c r="H97" s="12">
        <f>IF($A97="","",IF($E97&gt;=1,"Exceeds Target",IF($E97&gt;=0.9,"On Track","Needs Improvement")))</f>
        <v/>
      </c>
    </row>
    <row r="98">
      <c r="A98" s="2" t="n"/>
      <c r="B98" s="19">
        <f>IF($A98="","",IFERROR(VLOOKUP($A98,'KPI Tracker'!$A$2:$R$101,2,FALSE),""))</f>
        <v/>
      </c>
      <c r="C98" s="19">
        <f>IF($A98="","",IFERROR(VLOOKUP($A98,'KPI Tracker'!$A$2:$R$101,3,FALSE),""))</f>
        <v/>
      </c>
      <c r="D98" s="19">
        <f>IF($A98="","",IFERROR(VLOOKUP($A98,'KPI Tracker'!$A$2:$R$101,4,FALSE),""))</f>
        <v/>
      </c>
      <c r="E98" s="33">
        <f>IF($A98="","",IFERROR(AVERAGEIF('KPI Tracker'!$A$2:$A$101,$A98,'KPI Tracker'!$L$2:$L$101),0))</f>
        <v/>
      </c>
      <c r="F98" s="33">
        <f>IF($A98="","",IFERROR(AVERAGEIF('KPI Tracker'!$A$2:$A$101,$A98,'KPI Tracker'!$N$2:$N$101),0))</f>
        <v/>
      </c>
      <c r="G98" s="20">
        <f>IF($A98="","",COUNTIF('KPI Tracker'!$A$2:$A$101,$A98))</f>
        <v/>
      </c>
      <c r="H98" s="7">
        <f>IF($A98="","",IF($E98&gt;=1,"Exceeds Target",IF($E98&gt;=0.9,"On Track","Needs Improvement")))</f>
        <v/>
      </c>
    </row>
    <row r="99">
      <c r="A99" s="2" t="n"/>
      <c r="B99" s="23">
        <f>IF($A99="","",IFERROR(VLOOKUP($A99,'KPI Tracker'!$A$2:$R$101,2,FALSE),""))</f>
        <v/>
      </c>
      <c r="C99" s="23">
        <f>IF($A99="","",IFERROR(VLOOKUP($A99,'KPI Tracker'!$A$2:$R$101,3,FALSE),""))</f>
        <v/>
      </c>
      <c r="D99" s="23">
        <f>IF($A99="","",IFERROR(VLOOKUP($A99,'KPI Tracker'!$A$2:$R$101,4,FALSE),""))</f>
        <v/>
      </c>
      <c r="E99" s="37">
        <f>IF($A99="","",IFERROR(AVERAGEIF('KPI Tracker'!$A$2:$A$101,$A99,'KPI Tracker'!$L$2:$L$101),0))</f>
        <v/>
      </c>
      <c r="F99" s="37">
        <f>IF($A99="","",IFERROR(AVERAGEIF('KPI Tracker'!$A$2:$A$101,$A99,'KPI Tracker'!$N$2:$N$101),0))</f>
        <v/>
      </c>
      <c r="G99" s="24">
        <f>IF($A99="","",COUNTIF('KPI Tracker'!$A$2:$A$101,$A99))</f>
        <v/>
      </c>
      <c r="H99" s="12">
        <f>IF($A99="","",IF($E99&gt;=1,"Exceeds Target",IF($E99&gt;=0.9,"On Track","Needs Improvement")))</f>
        <v/>
      </c>
    </row>
    <row r="100">
      <c r="A100" s="2" t="n"/>
      <c r="B100" s="19">
        <f>IF($A100="","",IFERROR(VLOOKUP($A100,'KPI Tracker'!$A$2:$R$101,2,FALSE),""))</f>
        <v/>
      </c>
      <c r="C100" s="19">
        <f>IF($A100="","",IFERROR(VLOOKUP($A100,'KPI Tracker'!$A$2:$R$101,3,FALSE),""))</f>
        <v/>
      </c>
      <c r="D100" s="19">
        <f>IF($A100="","",IFERROR(VLOOKUP($A100,'KPI Tracker'!$A$2:$R$101,4,FALSE),""))</f>
        <v/>
      </c>
      <c r="E100" s="33">
        <f>IF($A100="","",IFERROR(AVERAGEIF('KPI Tracker'!$A$2:$A$101,$A100,'KPI Tracker'!$L$2:$L$101),0))</f>
        <v/>
      </c>
      <c r="F100" s="33">
        <f>IF($A100="","",IFERROR(AVERAGEIF('KPI Tracker'!$A$2:$A$101,$A100,'KPI Tracker'!$N$2:$N$101),0))</f>
        <v/>
      </c>
      <c r="G100" s="20">
        <f>IF($A100="","",COUNTIF('KPI Tracker'!$A$2:$A$101,$A100))</f>
        <v/>
      </c>
      <c r="H100" s="7">
        <f>IF($A100="","",IF($E100&gt;=1,"Exceeds Target",IF($E100&gt;=0.9,"On Track","Needs Improvement")))</f>
        <v/>
      </c>
    </row>
    <row r="101">
      <c r="A101" s="2" t="n"/>
      <c r="B101" s="23">
        <f>IF($A101="","",IFERROR(VLOOKUP($A101,'KPI Tracker'!$A$2:$R$101,2,FALSE),""))</f>
        <v/>
      </c>
      <c r="C101" s="23">
        <f>IF($A101="","",IFERROR(VLOOKUP($A101,'KPI Tracker'!$A$2:$R$101,3,FALSE),""))</f>
        <v/>
      </c>
      <c r="D101" s="23">
        <f>IF($A101="","",IFERROR(VLOOKUP($A101,'KPI Tracker'!$A$2:$R$101,4,FALSE),""))</f>
        <v/>
      </c>
      <c r="E101" s="37">
        <f>IF($A101="","",IFERROR(AVERAGEIF('KPI Tracker'!$A$2:$A$101,$A101,'KPI Tracker'!$L$2:$L$101),0))</f>
        <v/>
      </c>
      <c r="F101" s="37">
        <f>IF($A101="","",IFERROR(AVERAGEIF('KPI Tracker'!$A$2:$A$101,$A101,'KPI Tracker'!$N$2:$N$101),0))</f>
        <v/>
      </c>
      <c r="G101" s="24">
        <f>IF($A101="","",COUNTIF('KPI Tracker'!$A$2:$A$101,$A101))</f>
        <v/>
      </c>
      <c r="H101" s="12">
        <f>IF($A101="","",IF($E101&gt;=1,"Exceeds Target",IF($E101&gt;=0.9,"On Track","Needs Improvement")))</f>
        <v/>
      </c>
    </row>
    <row r="102">
      <c r="A102" s="2" t="n"/>
      <c r="B102" s="19">
        <f>IF($A102="","",IFERROR(VLOOKUP($A102,'KPI Tracker'!$A$2:$R$101,2,FALSE),""))</f>
        <v/>
      </c>
      <c r="C102" s="19">
        <f>IF($A102="","",IFERROR(VLOOKUP($A102,'KPI Tracker'!$A$2:$R$101,3,FALSE),""))</f>
        <v/>
      </c>
      <c r="D102" s="19">
        <f>IF($A102="","",IFERROR(VLOOKUP($A102,'KPI Tracker'!$A$2:$R$101,4,FALSE),""))</f>
        <v/>
      </c>
      <c r="E102" s="33">
        <f>IF($A102="","",IFERROR(AVERAGEIF('KPI Tracker'!$A$2:$A$101,$A102,'KPI Tracker'!$L$2:$L$101),0))</f>
        <v/>
      </c>
      <c r="F102" s="33">
        <f>IF($A102="","",IFERROR(AVERAGEIF('KPI Tracker'!$A$2:$A$101,$A102,'KPI Tracker'!$N$2:$N$101),0))</f>
        <v/>
      </c>
      <c r="G102" s="20">
        <f>IF($A102="","",COUNTIF('KPI Tracker'!$A$2:$A$101,$A102))</f>
        <v/>
      </c>
      <c r="H102" s="7">
        <f>IF($A102="","",IF($E102&gt;=1,"Exceeds Target",IF($E102&gt;=0.9,"On Track","Needs Improvement")))</f>
        <v/>
      </c>
    </row>
    <row r="103">
      <c r="A103" s="2" t="n"/>
      <c r="B103" s="23">
        <f>IF($A103="","",IFERROR(VLOOKUP($A103,'KPI Tracker'!$A$2:$R$101,2,FALSE),""))</f>
        <v/>
      </c>
      <c r="C103" s="23">
        <f>IF($A103="","",IFERROR(VLOOKUP($A103,'KPI Tracker'!$A$2:$R$101,3,FALSE),""))</f>
        <v/>
      </c>
      <c r="D103" s="23">
        <f>IF($A103="","",IFERROR(VLOOKUP($A103,'KPI Tracker'!$A$2:$R$101,4,FALSE),""))</f>
        <v/>
      </c>
      <c r="E103" s="37">
        <f>IF($A103="","",IFERROR(AVERAGEIF('KPI Tracker'!$A$2:$A$101,$A103,'KPI Tracker'!$L$2:$L$101),0))</f>
        <v/>
      </c>
      <c r="F103" s="37">
        <f>IF($A103="","",IFERROR(AVERAGEIF('KPI Tracker'!$A$2:$A$101,$A103,'KPI Tracker'!$N$2:$N$101),0))</f>
        <v/>
      </c>
      <c r="G103" s="24">
        <f>IF($A103="","",COUNTIF('KPI Tracker'!$A$2:$A$101,$A103))</f>
        <v/>
      </c>
      <c r="H103" s="12">
        <f>IF($A103="","",IF($E103&gt;=1,"Exceeds Target",IF($E103&gt;=0.9,"On Track","Needs Improvement")))</f>
        <v/>
      </c>
    </row>
    <row r="104">
      <c r="A104" s="2" t="n"/>
      <c r="B104" s="19">
        <f>IF($A104="","",IFERROR(VLOOKUP($A104,'KPI Tracker'!$A$2:$R$101,2,FALSE),""))</f>
        <v/>
      </c>
      <c r="C104" s="19">
        <f>IF($A104="","",IFERROR(VLOOKUP($A104,'KPI Tracker'!$A$2:$R$101,3,FALSE),""))</f>
        <v/>
      </c>
      <c r="D104" s="19">
        <f>IF($A104="","",IFERROR(VLOOKUP($A104,'KPI Tracker'!$A$2:$R$101,4,FALSE),""))</f>
        <v/>
      </c>
      <c r="E104" s="33">
        <f>IF($A104="","",IFERROR(AVERAGEIF('KPI Tracker'!$A$2:$A$101,$A104,'KPI Tracker'!$L$2:$L$101),0))</f>
        <v/>
      </c>
      <c r="F104" s="33">
        <f>IF($A104="","",IFERROR(AVERAGEIF('KPI Tracker'!$A$2:$A$101,$A104,'KPI Tracker'!$N$2:$N$101),0))</f>
        <v/>
      </c>
      <c r="G104" s="20">
        <f>IF($A104="","",COUNTIF('KPI Tracker'!$A$2:$A$101,$A104))</f>
        <v/>
      </c>
      <c r="H104" s="7">
        <f>IF($A104="","",IF($E104&gt;=1,"Exceeds Target",IF($E104&gt;=0.9,"On Track","Needs Improvement")))</f>
        <v/>
      </c>
    </row>
    <row r="105">
      <c r="A105" s="2" t="n"/>
      <c r="B105" s="23">
        <f>IF($A105="","",IFERROR(VLOOKUP($A105,'KPI Tracker'!$A$2:$R$101,2,FALSE),""))</f>
        <v/>
      </c>
      <c r="C105" s="23">
        <f>IF($A105="","",IFERROR(VLOOKUP($A105,'KPI Tracker'!$A$2:$R$101,3,FALSE),""))</f>
        <v/>
      </c>
      <c r="D105" s="23">
        <f>IF($A105="","",IFERROR(VLOOKUP($A105,'KPI Tracker'!$A$2:$R$101,4,FALSE),""))</f>
        <v/>
      </c>
      <c r="E105" s="37">
        <f>IF($A105="","",IFERROR(AVERAGEIF('KPI Tracker'!$A$2:$A$101,$A105,'KPI Tracker'!$L$2:$L$101),0))</f>
        <v/>
      </c>
      <c r="F105" s="37">
        <f>IF($A105="","",IFERROR(AVERAGEIF('KPI Tracker'!$A$2:$A$101,$A105,'KPI Tracker'!$N$2:$N$101),0))</f>
        <v/>
      </c>
      <c r="G105" s="24">
        <f>IF($A105="","",COUNTIF('KPI Tracker'!$A$2:$A$101,$A105))</f>
        <v/>
      </c>
      <c r="H105" s="12">
        <f>IF($A105="","",IF($E105&gt;=1,"Exceeds Target",IF($E105&gt;=0.9,"On Track","Needs Improvement")))</f>
        <v/>
      </c>
    </row>
    <row r="106">
      <c r="A106" s="2" t="n"/>
      <c r="B106" s="19">
        <f>IF($A106="","",IFERROR(VLOOKUP($A106,'KPI Tracker'!$A$2:$R$101,2,FALSE),""))</f>
        <v/>
      </c>
      <c r="C106" s="19">
        <f>IF($A106="","",IFERROR(VLOOKUP($A106,'KPI Tracker'!$A$2:$R$101,3,FALSE),""))</f>
        <v/>
      </c>
      <c r="D106" s="19">
        <f>IF($A106="","",IFERROR(VLOOKUP($A106,'KPI Tracker'!$A$2:$R$101,4,FALSE),""))</f>
        <v/>
      </c>
      <c r="E106" s="33">
        <f>IF($A106="","",IFERROR(AVERAGEIF('KPI Tracker'!$A$2:$A$101,$A106,'KPI Tracker'!$L$2:$L$101),0))</f>
        <v/>
      </c>
      <c r="F106" s="33">
        <f>IF($A106="","",IFERROR(AVERAGEIF('KPI Tracker'!$A$2:$A$101,$A106,'KPI Tracker'!$N$2:$N$101),0))</f>
        <v/>
      </c>
      <c r="G106" s="20">
        <f>IF($A106="","",COUNTIF('KPI Tracker'!$A$2:$A$101,$A106))</f>
        <v/>
      </c>
      <c r="H106" s="7">
        <f>IF($A106="","",IF($E106&gt;=1,"Exceeds Target",IF($E106&gt;=0.9,"On Track","Needs Improvement")))</f>
        <v/>
      </c>
    </row>
    <row r="107">
      <c r="A107" s="2" t="n"/>
      <c r="B107" s="23">
        <f>IF($A107="","",IFERROR(VLOOKUP($A107,'KPI Tracker'!$A$2:$R$101,2,FALSE),""))</f>
        <v/>
      </c>
      <c r="C107" s="23">
        <f>IF($A107="","",IFERROR(VLOOKUP($A107,'KPI Tracker'!$A$2:$R$101,3,FALSE),""))</f>
        <v/>
      </c>
      <c r="D107" s="23">
        <f>IF($A107="","",IFERROR(VLOOKUP($A107,'KPI Tracker'!$A$2:$R$101,4,FALSE),""))</f>
        <v/>
      </c>
      <c r="E107" s="37">
        <f>IF($A107="","",IFERROR(AVERAGEIF('KPI Tracker'!$A$2:$A$101,$A107,'KPI Tracker'!$L$2:$L$101),0))</f>
        <v/>
      </c>
      <c r="F107" s="37">
        <f>IF($A107="","",IFERROR(AVERAGEIF('KPI Tracker'!$A$2:$A$101,$A107,'KPI Tracker'!$N$2:$N$101),0))</f>
        <v/>
      </c>
      <c r="G107" s="24">
        <f>IF($A107="","",COUNTIF('KPI Tracker'!$A$2:$A$101,$A107))</f>
        <v/>
      </c>
      <c r="H107" s="12">
        <f>IF($A107="","",IF($E107&gt;=1,"Exceeds Target",IF($E107&gt;=0.9,"On Track","Needs Improvement")))</f>
        <v/>
      </c>
    </row>
  </sheetData>
  <autoFilter ref="A7:H107"/>
  <mergeCells count="1">
    <mergeCell ref="A1:N1"/>
  </mergeCells>
  <conditionalFormatting sqref="E8:E107">
    <cfRule type="expression" priority="1" dxfId="0">
      <formula>AND($A8&lt;&gt;"",$E8&gt;=1)</formula>
    </cfRule>
    <cfRule type="expression" priority="2" dxfId="1">
      <formula>AND($A8&lt;&gt;"",$E8&gt;=0.9,$E8&lt;1)</formula>
    </cfRule>
    <cfRule type="expression" priority="3" dxfId="2">
      <formula>AND($A8&lt;&gt;"",$E8&lt;0.9)</formula>
    </cfRule>
  </conditionalFormatting>
  <conditionalFormatting sqref="H8:H107">
    <cfRule type="expression" priority="4" dxfId="0">
      <formula>$H8="Exceeds Target"</formula>
    </cfRule>
    <cfRule type="expression" priority="5" dxfId="1">
      <formula>$H8="On Track"</formula>
    </cfRule>
    <cfRule type="expression" priority="6" dxfId="2">
      <formula>$H8="Needs Improvement"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92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30" customHeight="1">
      <c r="A1" s="14" t="inlineStr">
        <is>
          <t>Employee Performance KPI Excel Template - Instructions</t>
        </is>
      </c>
      <c r="B1" s="38" t="n"/>
      <c r="C1" s="38" t="n"/>
      <c r="D1" s="38" t="n"/>
      <c r="E1" s="38" t="n"/>
      <c r="F1" s="38" t="n"/>
      <c r="G1" s="38" t="n"/>
      <c r="H1" s="39" t="n"/>
    </row>
    <row r="2"/>
    <row r="3" ht="24" customHeight="1">
      <c r="A3" s="27" t="inlineStr">
        <is>
          <t>How to Use This Workbook</t>
        </is>
      </c>
    </row>
    <row r="4"/>
    <row r="5" ht="30" customHeight="1">
      <c r="A5" s="19" t="inlineStr">
        <is>
          <t>1. Add one row in KPI Tracker for each employee KPI and review period.</t>
        </is>
      </c>
      <c r="B5" s="38" t="n"/>
      <c r="C5" s="38" t="n"/>
      <c r="D5" s="38" t="n"/>
      <c r="E5" s="38" t="n"/>
      <c r="F5" s="38" t="n"/>
      <c r="G5" s="38" t="n"/>
      <c r="H5" s="39" t="n"/>
    </row>
    <row r="6" ht="30" customHeight="1">
      <c r="A6" s="23" t="inlineStr">
        <is>
          <t>2. Enter targets, actual results, weights, manager ratings, review dates, and notes in pale yellow input cells.</t>
        </is>
      </c>
      <c r="B6" s="38" t="n"/>
      <c r="C6" s="38" t="n"/>
      <c r="D6" s="38" t="n"/>
      <c r="E6" s="38" t="n"/>
      <c r="F6" s="38" t="n"/>
      <c r="G6" s="38" t="n"/>
      <c r="H6" s="39" t="n"/>
    </row>
    <row r="7" ht="30" customHeight="1">
      <c r="A7" s="19" t="inlineStr">
        <is>
          <t>3. Keep Weight % values consistent. KPI weights should total 100% for each employee when applicable.</t>
        </is>
      </c>
      <c r="B7" s="38" t="n"/>
      <c r="C7" s="38" t="n"/>
      <c r="D7" s="38" t="n"/>
      <c r="E7" s="38" t="n"/>
      <c r="F7" s="38" t="n"/>
      <c r="G7" s="38" t="n"/>
      <c r="H7" s="39" t="n"/>
    </row>
    <row r="8" ht="30" customHeight="1">
      <c r="A8" s="23" t="inlineStr">
        <is>
          <t>4. Review the automatically calculated Achievement %, Weighted Score, and Status columns before completing a review.</t>
        </is>
      </c>
      <c r="B8" s="38" t="n"/>
      <c r="C8" s="38" t="n"/>
      <c r="D8" s="38" t="n"/>
      <c r="E8" s="38" t="n"/>
      <c r="F8" s="38" t="n"/>
      <c r="G8" s="38" t="n"/>
      <c r="H8" s="39" t="n"/>
    </row>
    <row r="9" ht="30" customHeight="1">
      <c r="A9" s="19" t="inlineStr">
        <is>
          <t>5. Use Performance Dashboard for manager and leadership reporting. Enter each new employee ID in the yellow Employee ID column to include the employee in the summary.</t>
        </is>
      </c>
      <c r="B9" s="38" t="n"/>
      <c r="C9" s="38" t="n"/>
      <c r="D9" s="38" t="n"/>
      <c r="E9" s="38" t="n"/>
      <c r="F9" s="38" t="n"/>
      <c r="G9" s="38" t="n"/>
      <c r="H9" s="39" t="n"/>
    </row>
    <row r="10" ht="30" customHeight="1">
      <c r="A10" s="23" t="inlineStr">
        <is>
          <t>6. Update employee records for future quarters while preserving prior-period data in KPI Tracker.</t>
        </is>
      </c>
      <c r="B10" s="38" t="n"/>
      <c r="C10" s="38" t="n"/>
      <c r="D10" s="38" t="n"/>
      <c r="E10" s="38" t="n"/>
      <c r="F10" s="38" t="n"/>
      <c r="G10" s="38" t="n"/>
      <c r="H10" s="39" t="n"/>
    </row>
    <row r="11" ht="30" customHeight="1">
      <c r="A11" s="19" t="inlineStr">
        <is>
          <t>7. Use US date, currency, percentage, and number formats throughout the workbook.</t>
        </is>
      </c>
      <c r="B11" s="38" t="n"/>
      <c r="C11" s="38" t="n"/>
      <c r="D11" s="38" t="n"/>
      <c r="E11" s="38" t="n"/>
      <c r="F11" s="38" t="n"/>
      <c r="G11" s="38" t="n"/>
      <c r="H11" s="39" t="n"/>
    </row>
    <row r="12"/>
    <row r="13"/>
    <row r="14">
      <c r="A14" s="27" t="inlineStr">
        <is>
          <t>KPI Tracker Column Guide</t>
        </is>
      </c>
    </row>
    <row r="15"/>
    <row r="16" ht="28" customHeight="1">
      <c r="A16" s="30" t="inlineStr">
        <is>
          <t>Employee ID through Location</t>
        </is>
      </c>
      <c r="B16" s="19" t="inlineStr">
        <is>
          <t>Employee identification, reporting structure, and work location.</t>
        </is>
      </c>
      <c r="C16" s="19" t="n"/>
      <c r="D16" s="19" t="n"/>
      <c r="E16" s="19" t="n"/>
      <c r="F16" s="19" t="n"/>
      <c r="G16" s="19" t="n"/>
      <c r="H16" s="19" t="n"/>
    </row>
    <row r="17" ht="28" customHeight="1">
      <c r="A17" s="31" t="inlineStr">
        <is>
          <t>Review Period through KPI Name</t>
        </is>
      </c>
      <c r="B17" s="23" t="inlineStr">
        <is>
          <t>Review cycle and the specific performance measure being assessed.</t>
        </is>
      </c>
      <c r="C17" s="23" t="n"/>
      <c r="D17" s="23" t="n"/>
      <c r="E17" s="23" t="n"/>
      <c r="F17" s="23" t="n"/>
      <c r="G17" s="23" t="n"/>
      <c r="H17" s="23" t="n"/>
    </row>
    <row r="18" ht="28" customHeight="1">
      <c r="A18" s="30" t="inlineStr">
        <is>
          <t>Target and Actual</t>
        </is>
      </c>
      <c r="B18" s="19" t="inlineStr">
        <is>
          <t>Numeric target and actual performance result. Match the number format to the Unit.</t>
        </is>
      </c>
      <c r="C18" s="19" t="n"/>
      <c r="D18" s="19" t="n"/>
      <c r="E18" s="19" t="n"/>
      <c r="F18" s="19" t="n"/>
      <c r="G18" s="19" t="n"/>
      <c r="H18" s="19" t="n"/>
    </row>
    <row r="19" ht="28" customHeight="1">
      <c r="A19" s="31" t="inlineStr">
        <is>
          <t>Unit</t>
        </is>
      </c>
      <c r="B19" s="23" t="inlineStr">
        <is>
          <t>Use USD, percentage, count, days, or rating to describe the KPI measure.</t>
        </is>
      </c>
      <c r="C19" s="23" t="n"/>
      <c r="D19" s="23" t="n"/>
      <c r="E19" s="23" t="n"/>
      <c r="F19" s="23" t="n"/>
      <c r="G19" s="23" t="n"/>
      <c r="H19" s="23" t="n"/>
    </row>
    <row r="20" ht="28" customHeight="1">
      <c r="A20" s="30" t="inlineStr">
        <is>
          <t>Achievement %, Weighted Score, and Status</t>
        </is>
      </c>
      <c r="B20" s="19" t="inlineStr">
        <is>
          <t>Calculated fields. Do not overwrite the formulas.</t>
        </is>
      </c>
      <c r="C20" s="19" t="n"/>
      <c r="D20" s="19" t="n"/>
      <c r="E20" s="19" t="n"/>
      <c r="F20" s="19" t="n"/>
      <c r="G20" s="19" t="n"/>
      <c r="H20" s="19" t="n"/>
    </row>
    <row r="21" ht="28" customHeight="1">
      <c r="A21" s="31" t="inlineStr">
        <is>
          <t>Manager Rating, Review Date, and Employee Notes</t>
        </is>
      </c>
      <c r="B21" s="23" t="inlineStr">
        <is>
          <t>Manager assessment, completed review date, and supporting commentary.</t>
        </is>
      </c>
      <c r="C21" s="23" t="n"/>
      <c r="D21" s="23" t="n"/>
      <c r="E21" s="23" t="n"/>
      <c r="F21" s="23" t="n"/>
      <c r="G21" s="23" t="n"/>
      <c r="H21" s="23" t="n"/>
    </row>
  </sheetData>
  <mergeCells count="8">
    <mergeCell ref="A1:H1"/>
    <mergeCell ref="A5:H5"/>
    <mergeCell ref="A6:H6"/>
    <mergeCell ref="A7:H7"/>
    <mergeCell ref="A8:H8"/>
    <mergeCell ref="A9:H9"/>
    <mergeCell ref="A10:H10"/>
    <mergeCell ref="A11:H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2026-09-08T17:36:25Z</dcterms:created>
  <dcterms:modified xmlns:dcterms="http://purl.org/dc/terms/" xmlns:xsi="http://www.w3.org/2001/XMLSchema-instance" xsi:type="dcterms:W3CDTF">2026-09-08T17:36:25Z</dcterms:modified>
</cp:coreProperties>
</file>