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al Plan" sheetId="1" state="visible" r:id="rId1"/>
    <sheet xmlns:r="http://schemas.openxmlformats.org/officeDocument/2006/relationships" name="Grocery List" sheetId="2" state="visible" r:id="rId2"/>
    <sheet xmlns:r="http://schemas.openxmlformats.org/officeDocument/2006/relationships" name="Dashboard" sheetId="3" state="visible" r:id="rId3"/>
    <sheet xmlns:r="http://schemas.openxmlformats.org/officeDocument/2006/relationships" name="Instructions" sheetId="4" state="visible" r:id="rId4"/>
  </sheets>
  <definedNames/>
  <calcPr calcId="124519" fullCalcOnLoad="1"/>
</workbook>
</file>

<file path=xl/styles.xml><?xml version="1.0" encoding="utf-8"?>
<styleSheet xmlns="http://schemas.openxmlformats.org/spreadsheetml/2006/main">
  <numFmts count="1">
    <numFmt numFmtId="164" formatCode="&quot;$&quot;#,##0.00"/>
  </numFmts>
  <fonts count="8">
    <font>
      <name val="Calibri"/>
      <family val="2"/>
      <color theme="1"/>
      <sz val="11"/>
      <scheme val="minor"/>
    </font>
    <font>
      <name val="Calibri"/>
      <b val="1"/>
      <color rgb="000E3A5B"/>
      <sz val="16"/>
    </font>
    <font>
      <name val="Calibri"/>
      <b val="1"/>
      <color rgb="00FFFFFF"/>
      <sz val="11"/>
    </font>
    <font>
      <name val="Calibri"/>
      <b val="1"/>
      <color rgb="000E3A5B"/>
      <sz val="11"/>
    </font>
    <font>
      <b val="1"/>
      <color rgb="000E3A5B"/>
      <sz val="11"/>
    </font>
    <font>
      <b val="1"/>
      <color rgb="000E3A5B"/>
      <sz val="12"/>
    </font>
    <font>
      <name val="Calibri"/>
      <color rgb="00333333"/>
      <sz val="11"/>
    </font>
    <font>
      <b val="1"/>
      <color rgb="000E3A5B"/>
    </font>
  </fonts>
  <fills count="8">
    <fill>
      <patternFill/>
    </fill>
    <fill>
      <patternFill patternType="gray125"/>
    </fill>
    <fill>
      <patternFill patternType="solid">
        <fgColor rgb="000E3A5B"/>
      </patternFill>
    </fill>
    <fill>
      <patternFill patternType="solid">
        <fgColor rgb="00FFFBEB"/>
      </patternFill>
    </fill>
    <fill>
      <patternFill patternType="solid">
        <fgColor rgb="00EAF1F6"/>
      </patternFill>
    </fill>
    <fill>
      <patternFill patternType="solid">
        <fgColor rgb="00FFFFFF"/>
      </patternFill>
    </fill>
    <fill>
      <patternFill patternType="solid">
        <fgColor rgb="00F4A62A"/>
      </patternFill>
    </fill>
    <fill>
      <patternFill patternType="solid">
        <fgColor rgb="001A5680"/>
      </patternFill>
    </fill>
  </fills>
  <borders count="6">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s>
  <cellStyleXfs count="1">
    <xf numFmtId="0" fontId="0" fillId="0" borderId="0"/>
  </cellStyleXfs>
  <cellXfs count="31">
    <xf numFmtId="0" fontId="0" fillId="0" borderId="0" pivotButton="0" quotePrefix="0" xfId="0"/>
    <xf numFmtId="0" fontId="1" fillId="0" borderId="0" applyAlignment="1" pivotButton="0" quotePrefix="0" xfId="0">
      <alignment horizontal="left" vertical="center"/>
    </xf>
    <xf numFmtId="0" fontId="2" fillId="2" borderId="1" applyAlignment="1" pivotButton="0" quotePrefix="0" xfId="0">
      <alignment horizontal="center" vertical="center"/>
    </xf>
    <xf numFmtId="0" fontId="0" fillId="4" borderId="1" applyAlignment="1" pivotButton="0" quotePrefix="0" xfId="0">
      <alignment horizontal="center" vertical="center"/>
    </xf>
    <xf numFmtId="0" fontId="0" fillId="4" borderId="1" applyAlignment="1" pivotButton="0" quotePrefix="0" xfId="0">
      <alignment horizontal="left" vertical="center"/>
    </xf>
    <xf numFmtId="3" fontId="0" fillId="4" borderId="1" applyAlignment="1" pivotButton="0" quotePrefix="0" xfId="0">
      <alignment horizontal="center" vertical="center"/>
    </xf>
    <xf numFmtId="164" fontId="0" fillId="3" borderId="1" applyAlignment="1" pivotButton="0" quotePrefix="0" xfId="0">
      <alignment horizontal="center" vertical="center"/>
    </xf>
    <xf numFmtId="164" fontId="0" fillId="4" borderId="1" applyAlignment="1" pivotButton="0" quotePrefix="0" xfId="0">
      <alignment horizontal="center" vertical="center"/>
    </xf>
    <xf numFmtId="0" fontId="0" fillId="5" borderId="1" applyAlignment="1" pivotButton="0" quotePrefix="0" xfId="0">
      <alignment horizontal="center" vertical="center"/>
    </xf>
    <xf numFmtId="0" fontId="0" fillId="5" borderId="1" applyAlignment="1" pivotButton="0" quotePrefix="0" xfId="0">
      <alignment horizontal="left" vertical="center"/>
    </xf>
    <xf numFmtId="3" fontId="0" fillId="5" borderId="1" applyAlignment="1" pivotButton="0" quotePrefix="0" xfId="0">
      <alignment horizontal="center" vertical="center"/>
    </xf>
    <xf numFmtId="164" fontId="0" fillId="5" borderId="1" applyAlignment="1" pivotButton="0" quotePrefix="0" xfId="0">
      <alignment horizontal="center" vertical="center"/>
    </xf>
    <xf numFmtId="0" fontId="3" fillId="6" borderId="1" applyAlignment="1" pivotButton="0" quotePrefix="0" xfId="0">
      <alignment horizontal="center" vertical="center"/>
    </xf>
    <xf numFmtId="3" fontId="3" fillId="6" borderId="1" applyAlignment="1" pivotButton="0" quotePrefix="0" xfId="0">
      <alignment horizontal="center" vertical="center"/>
    </xf>
    <xf numFmtId="164" fontId="3" fillId="6" borderId="1" applyAlignment="1" pivotButton="0" quotePrefix="0" xfId="0">
      <alignment horizontal="center" vertical="center"/>
    </xf>
    <xf numFmtId="0" fontId="2" fillId="7" borderId="0" applyAlignment="1" pivotButton="0" quotePrefix="0" xfId="0">
      <alignment horizontal="center" vertical="center"/>
    </xf>
    <xf numFmtId="0" fontId="0" fillId="3" borderId="1" applyAlignment="1" pivotButton="0" quotePrefix="0" xfId="0">
      <alignment horizontal="center" vertical="center"/>
    </xf>
    <xf numFmtId="0" fontId="2" fillId="7" borderId="1" applyAlignment="1" pivotButton="0" quotePrefix="0" xfId="0">
      <alignment horizontal="center" vertical="center"/>
    </xf>
    <xf numFmtId="0" fontId="4" fillId="4" borderId="1" applyAlignment="1" pivotButton="0" quotePrefix="0" xfId="0">
      <alignment horizontal="left" vertical="center"/>
    </xf>
    <xf numFmtId="0" fontId="0" fillId="0" borderId="4" pivotButton="0" quotePrefix="0" xfId="0"/>
    <xf numFmtId="0" fontId="0" fillId="0" borderId="5" pivotButton="0" quotePrefix="0" xfId="0"/>
    <xf numFmtId="164" fontId="5" fillId="5" borderId="1" applyAlignment="1" pivotButton="0" quotePrefix="0" xfId="0">
      <alignment horizontal="center" vertical="center"/>
    </xf>
    <xf numFmtId="3" fontId="5" fillId="5" borderId="1" applyAlignment="1" pivotButton="0" quotePrefix="0" xfId="0">
      <alignment horizontal="center" vertical="center"/>
    </xf>
    <xf numFmtId="1" fontId="5" fillId="5" borderId="1" applyAlignment="1" pivotButton="0" quotePrefix="0" xfId="0">
      <alignment horizontal="center" vertical="center"/>
    </xf>
    <xf numFmtId="0" fontId="6" fillId="0" borderId="0" pivotButton="0" quotePrefix="0" xfId="0"/>
    <xf numFmtId="0" fontId="0" fillId="3" borderId="1" pivotButton="0" quotePrefix="0" xfId="0"/>
    <xf numFmtId="164" fontId="7" fillId="0" borderId="1" pivotButton="0" quotePrefix="0" xfId="0"/>
    <xf numFmtId="0" fontId="7" fillId="4" borderId="1" applyAlignment="1" pivotButton="0" quotePrefix="0" xfId="0">
      <alignment horizontal="left" vertical="top" wrapText="1"/>
    </xf>
    <xf numFmtId="0" fontId="6" fillId="4" borderId="1" applyAlignment="1" pivotButton="0" quotePrefix="0" xfId="0">
      <alignment horizontal="left" vertical="top" wrapText="1"/>
    </xf>
    <xf numFmtId="0" fontId="7" fillId="5" borderId="1" applyAlignment="1" pivotButton="0" quotePrefix="0" xfId="0">
      <alignment horizontal="left" vertical="top" wrapText="1"/>
    </xf>
    <xf numFmtId="0" fontId="6" fillId="5" borderId="1" applyAlignment="1" pivotButton="0" quotePrefix="0" xfId="0">
      <alignment horizontal="left" vertical="top" wrapText="1"/>
    </xf>
  </cellXfs>
  <cellStyles count="1">
    <cellStyle name="Normal" xfId="0" builtinId="0" hidden="0"/>
  </cellStyles>
  <dxfs count="2">
    <dxf>
      <font>
        <b val="1"/>
        <color rgb="00DC2626"/>
      </font>
      <fill>
        <patternFill patternType="solid">
          <fgColor rgb="00FDE8E8"/>
        </patternFill>
      </fill>
    </dxf>
    <dxf>
      <font>
        <b val="1"/>
        <color rgb="0016A34A"/>
      </font>
      <fill>
        <patternFill patternType="solid">
          <fgColor rgb="00E7F7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Calories &amp; Cost by Meal Type</a:t>
            </a:r>
          </a:p>
        </rich>
      </tx>
    </title>
    <plotArea>
      <barChart>
        <barDir val="col"/>
        <grouping val="clustered"/>
        <ser>
          <idx val="0"/>
          <order val="0"/>
          <tx>
            <strRef>
              <f>'Dashboard'!B14</f>
            </strRef>
          </tx>
          <spPr>
            <a:solidFill xmlns:a="http://schemas.openxmlformats.org/drawingml/2006/main">
              <a:srgbClr val="0E3A5B"/>
            </a:solidFill>
            <a:ln xmlns:a="http://schemas.openxmlformats.org/drawingml/2006/main">
              <a:prstDash val="solid"/>
            </a:ln>
          </spPr>
          <cat>
            <numRef>
              <f>'Dashboard'!$A$15:$A$16</f>
            </numRef>
          </cat>
          <val>
            <numRef>
              <f>'Dashboard'!$B$15:$B$16</f>
            </numRef>
          </val>
        </ser>
        <ser>
          <idx val="1"/>
          <order val="1"/>
          <tx>
            <strRef>
              <f>'Dashboard'!C14</f>
            </strRef>
          </tx>
          <spPr>
            <a:solidFill xmlns:a="http://schemas.openxmlformats.org/drawingml/2006/main">
              <a:srgbClr val="F4A62A"/>
            </a:solidFill>
            <a:ln xmlns:a="http://schemas.openxmlformats.org/drawingml/2006/main">
              <a:prstDash val="solid"/>
            </a:ln>
          </spPr>
          <cat>
            <numRef>
              <f>'Dashboard'!$A$15:$A$16</f>
            </numRef>
          </cat>
          <val>
            <numRef>
              <f>'Dashboard'!$C$15:$C$16</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Meal Type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Value</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Grocery Spend by Category</a:t>
            </a:r>
          </a:p>
        </rich>
      </tx>
    </title>
    <plotArea>
      <pieChart>
        <varyColors val="1"/>
        <ser>
          <idx val="0"/>
          <order val="0"/>
          <tx>
            <strRef>
              <f>'Dashboard'!F14</f>
            </strRef>
          </tx>
          <spPr>
            <a:ln xmlns:a="http://schemas.openxmlformats.org/drawingml/2006/main">
              <a:prstDash val="solid"/>
            </a:ln>
          </spPr>
          <cat>
            <numRef>
              <f>'Dashboard'!$E$15:$E$19</f>
            </numRef>
          </cat>
          <val>
            <numRef>
              <f>'Dashboard'!$F$15:$F$19</f>
            </numRef>
          </val>
        </ser>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18</row>
      <rowOff>0</rowOff>
    </from>
    <ext cx="540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18</row>
      <rowOff>0</rowOff>
    </from>
    <ext cx="432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K14"/>
  <sheetViews>
    <sheetView workbookViewId="0">
      <pane ySplit="3" topLeftCell="A4" activePane="bottomLeft" state="frozen"/>
      <selection pane="bottomLeft" activeCell="A1" sqref="A1"/>
    </sheetView>
  </sheetViews>
  <sheetFormatPr baseColWidth="8" defaultRowHeight="15"/>
  <cols>
    <col width="12" customWidth="1" min="1" max="1"/>
    <col width="12" customWidth="1" min="2" max="2"/>
    <col width="12" customWidth="1" min="3" max="3"/>
    <col width="26" customWidth="1" min="4" max="4"/>
    <col width="10" customWidth="1" min="5" max="5"/>
    <col width="16" customWidth="1" min="6" max="6"/>
    <col width="14" customWidth="1" min="7" max="7"/>
    <col width="14" customWidth="1" min="8" max="8"/>
    <col width="16" customWidth="1" min="9" max="9"/>
    <col width="16" customWidth="1" min="10" max="10"/>
    <col width="22" customWidth="1" min="11" max="11"/>
  </cols>
  <sheetData>
    <row r="1" ht="26" customHeight="1">
      <c r="A1" s="1" t="inlineStr">
        <is>
          <t>Weekly Food Planner - Meal Plan</t>
        </is>
      </c>
    </row>
    <row r="2"/>
    <row r="3" ht="32" customHeight="1">
      <c r="A3" s="2" t="inlineStr">
        <is>
          <t>Date</t>
        </is>
      </c>
      <c r="B3" s="2" t="inlineStr">
        <is>
          <t>Day</t>
        </is>
      </c>
      <c r="C3" s="2" t="inlineStr">
        <is>
          <t>Meal Type</t>
        </is>
      </c>
      <c r="D3" s="2" t="inlineStr">
        <is>
          <t>Recipe / Dish</t>
        </is>
      </c>
      <c r="E3" s="2" t="inlineStr">
        <is>
          <t>Servings</t>
        </is>
      </c>
      <c r="F3" s="2" t="inlineStr">
        <is>
          <t>Calories per Serving</t>
        </is>
      </c>
      <c r="G3" s="2" t="inlineStr">
        <is>
          <t>Total Calories</t>
        </is>
      </c>
      <c r="H3" s="2" t="inlineStr">
        <is>
          <t>Prep Time (min)</t>
        </is>
      </c>
      <c r="I3" s="2" t="inlineStr">
        <is>
          <t>Est. Cost per Meal ($)</t>
        </is>
      </c>
      <c r="J3" s="2" t="inlineStr">
        <is>
          <t>Cost per Serving ($)</t>
        </is>
      </c>
      <c r="K3" s="2" t="inlineStr">
        <is>
          <t>Notes</t>
        </is>
      </c>
    </row>
    <row r="4">
      <c r="A4" s="3" t="inlineStr">
        <is>
          <t>07/21/2026</t>
        </is>
      </c>
      <c r="B4" s="3" t="inlineStr">
        <is>
          <t>Tuesday</t>
        </is>
      </c>
      <c r="C4" s="3" t="inlineStr">
        <is>
          <t>Breakfast</t>
        </is>
      </c>
      <c r="D4" s="4" t="inlineStr">
        <is>
          <t>Veggie Omelet &amp; Toast</t>
        </is>
      </c>
      <c r="E4" s="3" t="n">
        <v>2</v>
      </c>
      <c r="F4" s="3" t="n">
        <v>320</v>
      </c>
      <c r="G4" s="5">
        <f>E4*F4</f>
        <v/>
      </c>
      <c r="H4" s="3" t="n">
        <v>15</v>
      </c>
      <c r="I4" s="6" t="n">
        <v>45</v>
      </c>
      <c r="J4" s="7">
        <f>IFERROR(I4/E4,0)</f>
        <v/>
      </c>
      <c r="K4" s="4" t="inlineStr"/>
    </row>
    <row r="5">
      <c r="A5" s="8" t="inlineStr">
        <is>
          <t>07/21/2026</t>
        </is>
      </c>
      <c r="B5" s="8" t="inlineStr">
        <is>
          <t>Tuesday</t>
        </is>
      </c>
      <c r="C5" s="8" t="inlineStr">
        <is>
          <t>Dinner</t>
        </is>
      </c>
      <c r="D5" s="9" t="inlineStr">
        <is>
          <t>Grilled Chicken &amp; Rice</t>
        </is>
      </c>
      <c r="E5" s="8" t="n">
        <v>4</v>
      </c>
      <c r="F5" s="8" t="n">
        <v>520</v>
      </c>
      <c r="G5" s="10">
        <f>E5*F5</f>
        <v/>
      </c>
      <c r="H5" s="8" t="n">
        <v>35</v>
      </c>
      <c r="I5" s="6" t="n">
        <v>65</v>
      </c>
      <c r="J5" s="11">
        <f>IFERROR(I5/E5,0)</f>
        <v/>
      </c>
      <c r="K5" s="9" t="inlineStr"/>
    </row>
    <row r="6">
      <c r="A6" s="3" t="inlineStr">
        <is>
          <t>07/22/2026</t>
        </is>
      </c>
      <c r="B6" s="3" t="inlineStr">
        <is>
          <t>Wednesday</t>
        </is>
      </c>
      <c r="C6" s="3" t="inlineStr">
        <is>
          <t>Breakfast</t>
        </is>
      </c>
      <c r="D6" s="4" t="inlineStr">
        <is>
          <t>Greek Yogurt Parfait</t>
        </is>
      </c>
      <c r="E6" s="3" t="n">
        <v>2</v>
      </c>
      <c r="F6" s="3" t="n">
        <v>280</v>
      </c>
      <c r="G6" s="5">
        <f>E6*F6</f>
        <v/>
      </c>
      <c r="H6" s="3" t="n">
        <v>10</v>
      </c>
      <c r="I6" s="6" t="n">
        <v>30</v>
      </c>
      <c r="J6" s="7">
        <f>IFERROR(I6/E6,0)</f>
        <v/>
      </c>
      <c r="K6" s="4" t="inlineStr"/>
    </row>
    <row r="7">
      <c r="A7" s="8" t="inlineStr">
        <is>
          <t>07/22/2026</t>
        </is>
      </c>
      <c r="B7" s="8" t="inlineStr">
        <is>
          <t>Wednesday</t>
        </is>
      </c>
      <c r="C7" s="8" t="inlineStr">
        <is>
          <t>Dinner</t>
        </is>
      </c>
      <c r="D7" s="9" t="inlineStr">
        <is>
          <t>Beef Stir Fry</t>
        </is>
      </c>
      <c r="E7" s="8" t="n">
        <v>4</v>
      </c>
      <c r="F7" s="8" t="n">
        <v>560</v>
      </c>
      <c r="G7" s="10">
        <f>E7*F7</f>
        <v/>
      </c>
      <c r="H7" s="8" t="n">
        <v>30</v>
      </c>
      <c r="I7" s="6" t="n">
        <v>60</v>
      </c>
      <c r="J7" s="11">
        <f>IFERROR(I7/E7,0)</f>
        <v/>
      </c>
      <c r="K7" s="9" t="inlineStr"/>
    </row>
    <row r="8">
      <c r="A8" s="3" t="inlineStr">
        <is>
          <t>07/23/2026</t>
        </is>
      </c>
      <c r="B8" s="3" t="inlineStr">
        <is>
          <t>Thursday</t>
        </is>
      </c>
      <c r="C8" s="3" t="inlineStr">
        <is>
          <t>Breakfast</t>
        </is>
      </c>
      <c r="D8" s="4" t="inlineStr">
        <is>
          <t>Oatmeal &amp; Berries</t>
        </is>
      </c>
      <c r="E8" s="3" t="n">
        <v>2</v>
      </c>
      <c r="F8" s="3" t="n">
        <v>300</v>
      </c>
      <c r="G8" s="5">
        <f>E8*F8</f>
        <v/>
      </c>
      <c r="H8" s="3" t="n">
        <v>8</v>
      </c>
      <c r="I8" s="6" t="n">
        <v>25</v>
      </c>
      <c r="J8" s="7">
        <f>IFERROR(I8/E8,0)</f>
        <v/>
      </c>
      <c r="K8" s="4" t="inlineStr"/>
    </row>
    <row r="9">
      <c r="A9" s="8" t="inlineStr">
        <is>
          <t>07/23/2026</t>
        </is>
      </c>
      <c r="B9" s="8" t="inlineStr">
        <is>
          <t>Thursday</t>
        </is>
      </c>
      <c r="C9" s="8" t="inlineStr">
        <is>
          <t>Dinner</t>
        </is>
      </c>
      <c r="D9" s="9" t="inlineStr">
        <is>
          <t>Baked Salmon &amp; Veggies</t>
        </is>
      </c>
      <c r="E9" s="8" t="n">
        <v>4</v>
      </c>
      <c r="F9" s="8" t="n">
        <v>480</v>
      </c>
      <c r="G9" s="10">
        <f>E9*F9</f>
        <v/>
      </c>
      <c r="H9" s="8" t="n">
        <v>40</v>
      </c>
      <c r="I9" s="6" t="n">
        <v>70</v>
      </c>
      <c r="J9" s="11">
        <f>IFERROR(I9/E9,0)</f>
        <v/>
      </c>
      <c r="K9" s="9" t="inlineStr"/>
    </row>
    <row r="10">
      <c r="A10" s="3" t="inlineStr">
        <is>
          <t>07/24/2026</t>
        </is>
      </c>
      <c r="B10" s="3" t="inlineStr">
        <is>
          <t>Friday</t>
        </is>
      </c>
      <c r="C10" s="3" t="inlineStr">
        <is>
          <t>Breakfast</t>
        </is>
      </c>
      <c r="D10" s="4" t="inlineStr">
        <is>
          <t>Avocado Toast</t>
        </is>
      </c>
      <c r="E10" s="3" t="n">
        <v>2</v>
      </c>
      <c r="F10" s="3" t="n">
        <v>340</v>
      </c>
      <c r="G10" s="5">
        <f>E10*F10</f>
        <v/>
      </c>
      <c r="H10" s="3" t="n">
        <v>12</v>
      </c>
      <c r="I10" s="6" t="n">
        <v>35</v>
      </c>
      <c r="J10" s="7">
        <f>IFERROR(I10/E10,0)</f>
        <v/>
      </c>
      <c r="K10" s="4" t="inlineStr"/>
    </row>
    <row r="11">
      <c r="A11" s="8" t="inlineStr">
        <is>
          <t>07/24/2026</t>
        </is>
      </c>
      <c r="B11" s="8" t="inlineStr">
        <is>
          <t>Friday</t>
        </is>
      </c>
      <c r="C11" s="8" t="inlineStr">
        <is>
          <t>Dinner</t>
        </is>
      </c>
      <c r="D11" s="9" t="inlineStr">
        <is>
          <t>Turkey Chili</t>
        </is>
      </c>
      <c r="E11" s="8" t="n">
        <v>6</v>
      </c>
      <c r="F11" s="8" t="n">
        <v>410</v>
      </c>
      <c r="G11" s="10">
        <f>E11*F11</f>
        <v/>
      </c>
      <c r="H11" s="8" t="n">
        <v>45</v>
      </c>
      <c r="I11" s="6" t="n">
        <v>55</v>
      </c>
      <c r="J11" s="11">
        <f>IFERROR(I11/E11,0)</f>
        <v/>
      </c>
      <c r="K11" s="9" t="inlineStr"/>
    </row>
    <row r="12">
      <c r="A12" s="3" t="inlineStr">
        <is>
          <t>07/25/2026</t>
        </is>
      </c>
      <c r="B12" s="3" t="inlineStr">
        <is>
          <t>Saturday</t>
        </is>
      </c>
      <c r="C12" s="3" t="inlineStr">
        <is>
          <t>Breakfast</t>
        </is>
      </c>
      <c r="D12" s="4" t="inlineStr">
        <is>
          <t>Pancakes &amp; Fruit</t>
        </is>
      </c>
      <c r="E12" s="3" t="n">
        <v>4</v>
      </c>
      <c r="F12" s="3" t="n">
        <v>380</v>
      </c>
      <c r="G12" s="5">
        <f>E12*F12</f>
        <v/>
      </c>
      <c r="H12" s="3" t="n">
        <v>20</v>
      </c>
      <c r="I12" s="6" t="n">
        <v>40</v>
      </c>
      <c r="J12" s="7">
        <f>IFERROR(I12/E12,0)</f>
        <v/>
      </c>
      <c r="K12" s="4" t="inlineStr"/>
    </row>
    <row r="13">
      <c r="A13" s="8" t="inlineStr">
        <is>
          <t>07/25/2026</t>
        </is>
      </c>
      <c r="B13" s="8" t="inlineStr">
        <is>
          <t>Saturday</t>
        </is>
      </c>
      <c r="C13" s="8" t="inlineStr">
        <is>
          <t>Dinner</t>
        </is>
      </c>
      <c r="D13" s="9" t="inlineStr">
        <is>
          <t>Homemade Pizza Night</t>
        </is>
      </c>
      <c r="E13" s="8" t="n">
        <v>5</v>
      </c>
      <c r="F13" s="8" t="n">
        <v>600</v>
      </c>
      <c r="G13" s="10">
        <f>E13*F13</f>
        <v/>
      </c>
      <c r="H13" s="8" t="n">
        <v>50</v>
      </c>
      <c r="I13" s="6" t="n">
        <v>50</v>
      </c>
      <c r="J13" s="11">
        <f>IFERROR(I13/E13,0)</f>
        <v/>
      </c>
      <c r="K13" s="9" t="inlineStr"/>
    </row>
    <row r="14">
      <c r="A14" s="12" t="n"/>
      <c r="B14" s="12" t="n"/>
      <c r="C14" s="12" t="n"/>
      <c r="D14" s="12" t="inlineStr">
        <is>
          <t>WEEKLY TOTALS / AVERAGES</t>
        </is>
      </c>
      <c r="E14" s="12">
        <f>SUM(E4:E13)</f>
        <v/>
      </c>
      <c r="F14" s="13">
        <f>AVERAGE(F4:F13)</f>
        <v/>
      </c>
      <c r="G14" s="13">
        <f>SUM(G4:G13)</f>
        <v/>
      </c>
      <c r="H14" s="12">
        <f>SUM(H4:H13)</f>
        <v/>
      </c>
      <c r="I14" s="14">
        <f>SUM(I4:I13)</f>
        <v/>
      </c>
      <c r="J14" s="14">
        <f>IFERROR(AVERAGE(J4:J13),0)</f>
        <v/>
      </c>
      <c r="K14" s="12" t="n"/>
    </row>
  </sheetData>
  <mergeCells count="1">
    <mergeCell ref="A1:K1"/>
  </mergeCells>
  <conditionalFormatting sqref="I4:I13">
    <cfRule type="expression" priority="1" dxfId="0" stopIfTrue="1">
      <formula>I4&gt;60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3"/>
  <sheetViews>
    <sheetView workbookViewId="0">
      <pane ySplit="3" topLeftCell="A4" activePane="bottomLeft" state="frozen"/>
      <selection pane="bottomLeft" activeCell="A1" sqref="A1"/>
    </sheetView>
  </sheetViews>
  <sheetFormatPr baseColWidth="8" defaultRowHeight="15"/>
  <cols>
    <col width="20" customWidth="1" min="1" max="1"/>
    <col width="14" customWidth="1" min="2" max="2"/>
    <col width="12" customWidth="1" min="3" max="3"/>
    <col width="10" customWidth="1" min="4" max="4"/>
    <col width="14" customWidth="1" min="5" max="5"/>
    <col width="14" customWidth="1" min="6" max="6"/>
    <col width="12" customWidth="1" min="7" max="7"/>
    <col width="14" customWidth="1" min="8" max="8"/>
    <col width="2" customWidth="1" min="9" max="9"/>
    <col width="14" customWidth="1" min="10" max="10"/>
    <col width="16" customWidth="1" min="11" max="11"/>
    <col width="16" customWidth="1" min="12" max="12"/>
    <col width="14" customWidth="1" min="13" max="13"/>
  </cols>
  <sheetData>
    <row r="1" ht="26" customHeight="1">
      <c r="A1" s="1" t="inlineStr">
        <is>
          <t>Weekly Grocery List &amp; Budget</t>
        </is>
      </c>
    </row>
    <row r="2"/>
    <row r="3" ht="30" customHeight="1">
      <c r="A3" s="2" t="inlineStr">
        <is>
          <t>Item</t>
        </is>
      </c>
      <c r="B3" s="2" t="inlineStr">
        <is>
          <t>Category</t>
        </is>
      </c>
      <c r="C3" s="2" t="inlineStr">
        <is>
          <t>Quantity</t>
        </is>
      </c>
      <c r="D3" s="2" t="inlineStr">
        <is>
          <t>Unit</t>
        </is>
      </c>
      <c r="E3" s="2" t="inlineStr">
        <is>
          <t>Unit Price ($)</t>
        </is>
      </c>
      <c r="F3" s="2" t="inlineStr">
        <is>
          <t>Total Cost ($)</t>
        </is>
      </c>
      <c r="G3" s="2" t="inlineStr">
        <is>
          <t>In Stock</t>
        </is>
      </c>
      <c r="H3" s="2" t="inlineStr">
        <is>
          <t>Need to Buy</t>
        </is>
      </c>
      <c r="J3" s="15" t="inlineStr">
        <is>
          <t>Category Budget Tracker</t>
        </is>
      </c>
    </row>
    <row r="4">
      <c r="A4" s="4" t="inlineStr">
        <is>
          <t>Chicken Breast</t>
        </is>
      </c>
      <c r="B4" s="3" t="inlineStr">
        <is>
          <t>Meat</t>
        </is>
      </c>
      <c r="C4" s="3" t="n">
        <v>3</v>
      </c>
      <c r="D4" s="3" t="inlineStr">
        <is>
          <t>lb</t>
        </is>
      </c>
      <c r="E4" s="6" t="n">
        <v>4.5</v>
      </c>
      <c r="F4" s="7">
        <f>C4*E4</f>
        <v/>
      </c>
      <c r="G4" s="16" t="inlineStr">
        <is>
          <t>No</t>
        </is>
      </c>
      <c r="H4" s="3">
        <f>IF(G4="Yes","No","Yes")</f>
        <v/>
      </c>
      <c r="J4" s="17" t="inlineStr">
        <is>
          <t>Category</t>
        </is>
      </c>
      <c r="K4" s="17" t="inlineStr">
        <is>
          <t>Weekly Budget ($)</t>
        </is>
      </c>
      <c r="L4" s="17" t="inlineStr">
        <is>
          <t>Actual Spend ($)</t>
        </is>
      </c>
      <c r="M4" s="17" t="inlineStr">
        <is>
          <t>Status</t>
        </is>
      </c>
    </row>
    <row r="5">
      <c r="A5" s="9" t="inlineStr">
        <is>
          <t>Ground Beef</t>
        </is>
      </c>
      <c r="B5" s="8" t="inlineStr">
        <is>
          <t>Meat</t>
        </is>
      </c>
      <c r="C5" s="8" t="n">
        <v>2</v>
      </c>
      <c r="D5" s="8" t="inlineStr">
        <is>
          <t>lb</t>
        </is>
      </c>
      <c r="E5" s="6" t="n">
        <v>5.25</v>
      </c>
      <c r="F5" s="11">
        <f>C5*E5</f>
        <v/>
      </c>
      <c r="G5" s="16" t="inlineStr">
        <is>
          <t>Yes</t>
        </is>
      </c>
      <c r="H5" s="8">
        <f>IF(G5="Yes","No","Yes")</f>
        <v/>
      </c>
      <c r="J5" s="3" t="inlineStr">
        <is>
          <t>Meat</t>
        </is>
      </c>
      <c r="K5" s="6" t="n">
        <v>30</v>
      </c>
      <c r="L5" s="7">
        <f>SUMIF(B4:B12,J5,F4:F12)</f>
        <v/>
      </c>
      <c r="M5" s="3">
        <f>IF(L5&gt;K5,"Over Budget","On Track")</f>
        <v/>
      </c>
    </row>
    <row r="6">
      <c r="A6" s="4" t="inlineStr">
        <is>
          <t>Salmon Fillet</t>
        </is>
      </c>
      <c r="B6" s="3" t="inlineStr">
        <is>
          <t>Seafood</t>
        </is>
      </c>
      <c r="C6" s="3" t="n">
        <v>2</v>
      </c>
      <c r="D6" s="3" t="inlineStr">
        <is>
          <t>lb</t>
        </is>
      </c>
      <c r="E6" s="6" t="n">
        <v>8</v>
      </c>
      <c r="F6" s="7">
        <f>C6*E6</f>
        <v/>
      </c>
      <c r="G6" s="16" t="inlineStr">
        <is>
          <t>No</t>
        </is>
      </c>
      <c r="H6" s="3">
        <f>IF(G6="Yes","No","Yes")</f>
        <v/>
      </c>
      <c r="J6" s="8" t="inlineStr">
        <is>
          <t>Seafood</t>
        </is>
      </c>
      <c r="K6" s="6" t="n">
        <v>20</v>
      </c>
      <c r="L6" s="11">
        <f>SUMIF(B4:B12,J6,F4:F12)</f>
        <v/>
      </c>
      <c r="M6" s="8">
        <f>IF(L6&gt;K6,"Over Budget","On Track")</f>
        <v/>
      </c>
    </row>
    <row r="7">
      <c r="A7" s="9" t="inlineStr">
        <is>
          <t>Greek Yogurt</t>
        </is>
      </c>
      <c r="B7" s="8" t="inlineStr">
        <is>
          <t>Dairy</t>
        </is>
      </c>
      <c r="C7" s="8" t="n">
        <v>4</v>
      </c>
      <c r="D7" s="8" t="inlineStr">
        <is>
          <t>cup</t>
        </is>
      </c>
      <c r="E7" s="6" t="n">
        <v>1.2</v>
      </c>
      <c r="F7" s="11">
        <f>C7*E7</f>
        <v/>
      </c>
      <c r="G7" s="16" t="inlineStr">
        <is>
          <t>Yes</t>
        </is>
      </c>
      <c r="H7" s="8">
        <f>IF(G7="Yes","No","Yes")</f>
        <v/>
      </c>
      <c r="J7" s="3" t="inlineStr">
        <is>
          <t>Dairy</t>
        </is>
      </c>
      <c r="K7" s="6" t="n">
        <v>15</v>
      </c>
      <c r="L7" s="7">
        <f>SUMIF(B4:B12,J7,F4:F12)</f>
        <v/>
      </c>
      <c r="M7" s="3">
        <f>IF(L7&gt;K7,"Over Budget","On Track")</f>
        <v/>
      </c>
    </row>
    <row r="8">
      <c r="A8" s="4" t="inlineStr">
        <is>
          <t>Eggs</t>
        </is>
      </c>
      <c r="B8" s="3" t="inlineStr">
        <is>
          <t>Dairy</t>
        </is>
      </c>
      <c r="C8" s="3" t="n">
        <v>2</v>
      </c>
      <c r="D8" s="3" t="inlineStr">
        <is>
          <t>dozen</t>
        </is>
      </c>
      <c r="E8" s="6" t="n">
        <v>3.1</v>
      </c>
      <c r="F8" s="7">
        <f>C8*E8</f>
        <v/>
      </c>
      <c r="G8" s="16" t="inlineStr">
        <is>
          <t>No</t>
        </is>
      </c>
      <c r="H8" s="3">
        <f>IF(G8="Yes","No","Yes")</f>
        <v/>
      </c>
      <c r="J8" s="8" t="inlineStr">
        <is>
          <t>Produce</t>
        </is>
      </c>
      <c r="K8" s="6" t="n">
        <v>20</v>
      </c>
      <c r="L8" s="11">
        <f>SUMIF(B4:B12,J8,F4:F12)</f>
        <v/>
      </c>
      <c r="M8" s="8">
        <f>IF(L8&gt;K8,"Over Budget","On Track")</f>
        <v/>
      </c>
    </row>
    <row r="9">
      <c r="A9" s="9" t="inlineStr">
        <is>
          <t>Mixed Vegetables</t>
        </is>
      </c>
      <c r="B9" s="8" t="inlineStr">
        <is>
          <t>Produce</t>
        </is>
      </c>
      <c r="C9" s="8" t="n">
        <v>5</v>
      </c>
      <c r="D9" s="8" t="inlineStr">
        <is>
          <t>lb</t>
        </is>
      </c>
      <c r="E9" s="6" t="n">
        <v>2</v>
      </c>
      <c r="F9" s="11">
        <f>C9*E9</f>
        <v/>
      </c>
      <c r="G9" s="16" t="inlineStr">
        <is>
          <t>No</t>
        </is>
      </c>
      <c r="H9" s="8">
        <f>IF(G9="Yes","No","Yes")</f>
        <v/>
      </c>
      <c r="J9" s="3" t="inlineStr">
        <is>
          <t>Grains</t>
        </is>
      </c>
      <c r="K9" s="6" t="n">
        <v>12</v>
      </c>
      <c r="L9" s="7">
        <f>SUMIF(B4:B12,J9,F4:F12)</f>
        <v/>
      </c>
      <c r="M9" s="3">
        <f>IF(L9&gt;K9,"Over Budget","On Track")</f>
        <v/>
      </c>
    </row>
    <row r="10">
      <c r="A10" s="4" t="inlineStr">
        <is>
          <t>Berries</t>
        </is>
      </c>
      <c r="B10" s="3" t="inlineStr">
        <is>
          <t>Produce</t>
        </is>
      </c>
      <c r="C10" s="3" t="n">
        <v>3</v>
      </c>
      <c r="D10" s="3" t="inlineStr">
        <is>
          <t>pint</t>
        </is>
      </c>
      <c r="E10" s="6" t="n">
        <v>3.5</v>
      </c>
      <c r="F10" s="7">
        <f>C10*E10</f>
        <v/>
      </c>
      <c r="G10" s="16" t="inlineStr">
        <is>
          <t>Yes</t>
        </is>
      </c>
      <c r="H10" s="3">
        <f>IF(G10="Yes","No","Yes")</f>
        <v/>
      </c>
    </row>
    <row r="11">
      <c r="A11" s="9" t="inlineStr">
        <is>
          <t>Rice</t>
        </is>
      </c>
      <c r="B11" s="8" t="inlineStr">
        <is>
          <t>Grains</t>
        </is>
      </c>
      <c r="C11" s="8" t="n">
        <v>2</v>
      </c>
      <c r="D11" s="8" t="inlineStr">
        <is>
          <t>lb</t>
        </is>
      </c>
      <c r="E11" s="6" t="n">
        <v>1.8</v>
      </c>
      <c r="F11" s="11">
        <f>C11*E11</f>
        <v/>
      </c>
      <c r="G11" s="16" t="inlineStr">
        <is>
          <t>No</t>
        </is>
      </c>
      <c r="H11" s="8">
        <f>IF(G11="Yes","No","Yes")</f>
        <v/>
      </c>
    </row>
    <row r="12">
      <c r="A12" s="4" t="inlineStr">
        <is>
          <t>Whole Wheat Bread</t>
        </is>
      </c>
      <c r="B12" s="3" t="inlineStr">
        <is>
          <t>Grains</t>
        </is>
      </c>
      <c r="C12" s="3" t="n">
        <v>2</v>
      </c>
      <c r="D12" s="3" t="inlineStr">
        <is>
          <t>loaf</t>
        </is>
      </c>
      <c r="E12" s="6" t="n">
        <v>3.25</v>
      </c>
      <c r="F12" s="7">
        <f>C12*E12</f>
        <v/>
      </c>
      <c r="G12" s="16" t="inlineStr">
        <is>
          <t>Yes</t>
        </is>
      </c>
      <c r="H12" s="3">
        <f>IF(G12="Yes","No","Yes")</f>
        <v/>
      </c>
    </row>
    <row r="13">
      <c r="A13" s="12" t="inlineStr">
        <is>
          <t>TOTALS</t>
        </is>
      </c>
      <c r="B13" s="12" t="n"/>
      <c r="C13" s="12">
        <f>SUM(C4:C12)</f>
        <v/>
      </c>
      <c r="D13" s="12" t="n"/>
      <c r="E13" s="12" t="n"/>
      <c r="F13" s="14">
        <f>SUM(F4:F12)</f>
        <v/>
      </c>
      <c r="G13" s="12" t="n"/>
      <c r="H13" s="12">
        <f>COUNTIF(H4:H12,"Yes")&amp;" items to buy"</f>
        <v/>
      </c>
    </row>
  </sheetData>
  <mergeCells count="2">
    <mergeCell ref="A1:H1"/>
    <mergeCell ref="J3:M3"/>
  </mergeCells>
  <conditionalFormatting sqref="H4:H12">
    <cfRule type="expression" priority="1" dxfId="0" stopIfTrue="1">
      <formula>H4="Yes"</formula>
    </cfRule>
    <cfRule type="expression" priority="2" dxfId="1" stopIfTrue="1">
      <formula>H4="No"</formula>
    </cfRule>
  </conditionalFormatting>
  <conditionalFormatting sqref="M5:M9">
    <cfRule type="expression" priority="3" dxfId="0" stopIfTrue="1">
      <formula>M5="Over Budget"</formula>
    </cfRule>
    <cfRule type="expression" priority="4" dxfId="1" stopIfTrue="1">
      <formula>M5="On Track"</formula>
    </cfRule>
  </conditionalFormatting>
  <dataValidations count="1">
    <dataValidation sqref="G4:G12" showErrorMessage="1" showInputMessage="1" allowBlank="1"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22" customWidth="1" min="1" max="1"/>
    <col width="14" customWidth="1" min="2" max="2"/>
    <col width="20" customWidth="1" min="3" max="3"/>
    <col width="16" customWidth="1" min="4" max="4"/>
    <col width="12" customWidth="1" min="5" max="5"/>
    <col width="12" customWidth="1" min="6" max="6"/>
    <col width="14" customWidth="1" min="7" max="7"/>
    <col width="14" customWidth="1" min="8" max="8"/>
  </cols>
  <sheetData>
    <row r="1" ht="26" customHeight="1">
      <c r="A1" s="1" t="inlineStr">
        <is>
          <t>Food Planner Dashboard</t>
        </is>
      </c>
    </row>
    <row r="2"/>
    <row r="3">
      <c r="A3" s="18" t="inlineStr">
        <is>
          <t>Total Weekly Meal Cost</t>
        </is>
      </c>
      <c r="B3" s="19" t="n"/>
      <c r="C3" s="20" t="n"/>
      <c r="D3" s="21">
        <f>'Meal Plan'!I14</f>
        <v/>
      </c>
      <c r="E3" s="19" t="n"/>
      <c r="F3" s="20" t="n"/>
    </row>
    <row r="4">
      <c r="A4" s="18" t="inlineStr">
        <is>
          <t>Total Weekly Calories</t>
        </is>
      </c>
      <c r="B4" s="19" t="n"/>
      <c r="C4" s="20" t="n"/>
      <c r="D4" s="22">
        <f>'Meal Plan'!G14</f>
        <v/>
      </c>
      <c r="E4" s="19" t="n"/>
      <c r="F4" s="20" t="n"/>
    </row>
    <row r="5">
      <c r="A5" s="18" t="inlineStr">
        <is>
          <t>Avg Calories per Serving</t>
        </is>
      </c>
      <c r="B5" s="19" t="n"/>
      <c r="C5" s="20" t="n"/>
      <c r="D5" s="22">
        <f>'Meal Plan'!F14</f>
        <v/>
      </c>
      <c r="E5" s="19" t="n"/>
      <c r="F5" s="20" t="n"/>
    </row>
    <row r="6">
      <c r="A6" s="18" t="inlineStr">
        <is>
          <t>Total Grocery Cost</t>
        </is>
      </c>
      <c r="B6" s="19" t="n"/>
      <c r="C6" s="20" t="n"/>
      <c r="D6" s="21">
        <f>'Grocery List'!F13</f>
        <v/>
      </c>
      <c r="E6" s="19" t="n"/>
      <c r="F6" s="20" t="n"/>
    </row>
    <row r="7">
      <c r="A7" s="18" t="inlineStr">
        <is>
          <t>Items Still Needed</t>
        </is>
      </c>
      <c r="B7" s="19" t="n"/>
      <c r="C7" s="20" t="n"/>
      <c r="D7" s="23">
        <f>COUNTIF('Grocery List'!H4:H12,"Yes")</f>
        <v/>
      </c>
      <c r="E7" s="19" t="n"/>
      <c r="F7" s="20" t="n"/>
    </row>
    <row r="8">
      <c r="A8" s="18" t="inlineStr">
        <is>
          <t>Avg Prep Time (min)</t>
        </is>
      </c>
      <c r="B8" s="19" t="n"/>
      <c r="C8" s="20" t="n"/>
      <c r="D8" s="23">
        <f>IFERROR(AVERAGE('Meal Plan'!H4:H13),0)</f>
        <v/>
      </c>
      <c r="E8" s="19" t="n"/>
      <c r="F8" s="20" t="n"/>
    </row>
    <row r="9"/>
    <row r="10">
      <c r="A10" s="15" t="inlineStr">
        <is>
          <t>Quick Recipe Cost Lookup</t>
        </is>
      </c>
    </row>
    <row r="11">
      <c r="A11" s="24" t="inlineStr">
        <is>
          <t>Enter Recipe Name:</t>
        </is>
      </c>
      <c r="B11" s="25" t="inlineStr">
        <is>
          <t>Grilled Chicken &amp; Rice</t>
        </is>
      </c>
      <c r="C11" s="24" t="inlineStr">
        <is>
          <t>Est. Cost per Meal ($):</t>
        </is>
      </c>
      <c r="D11" s="26">
        <f>IFERROR(VLOOKUP(B11,'Meal Plan'!D4:I13,6,FALSE),"Not Found")</f>
        <v/>
      </c>
    </row>
    <row r="12"/>
    <row r="13"/>
    <row r="14">
      <c r="A14" s="17" t="inlineStr">
        <is>
          <t>Meal Type</t>
        </is>
      </c>
      <c r="B14" s="17" t="inlineStr">
        <is>
          <t>Total Calories</t>
        </is>
      </c>
      <c r="C14" s="17" t="inlineStr">
        <is>
          <t>Total Cost ($)</t>
        </is>
      </c>
      <c r="E14" s="17" t="inlineStr">
        <is>
          <t>Category</t>
        </is>
      </c>
      <c r="F14" s="17" t="inlineStr">
        <is>
          <t>Spend ($)</t>
        </is>
      </c>
    </row>
    <row r="15">
      <c r="A15" s="3" t="inlineStr">
        <is>
          <t>Breakfast</t>
        </is>
      </c>
      <c r="B15" s="5">
        <f>SUMIF('Meal Plan'!C4:C13,A15,'Meal Plan'!G4:G13)</f>
        <v/>
      </c>
      <c r="C15" s="7">
        <f>SUMIF('Meal Plan'!C4:C13,A15,'Meal Plan'!I4:I13)</f>
        <v/>
      </c>
      <c r="E15" s="3" t="inlineStr">
        <is>
          <t>Meat</t>
        </is>
      </c>
      <c r="F15" s="7">
        <f>'Grocery List'!L5</f>
        <v/>
      </c>
    </row>
    <row r="16">
      <c r="A16" s="8" t="inlineStr">
        <is>
          <t>Dinner</t>
        </is>
      </c>
      <c r="B16" s="10">
        <f>SUMIF('Meal Plan'!C4:C13,A16,'Meal Plan'!G4:G13)</f>
        <v/>
      </c>
      <c r="C16" s="11">
        <f>SUMIF('Meal Plan'!C4:C13,A16,'Meal Plan'!I4:I13)</f>
        <v/>
      </c>
      <c r="E16" s="8" t="inlineStr">
        <is>
          <t>Seafood</t>
        </is>
      </c>
      <c r="F16" s="11">
        <f>'Grocery List'!L6</f>
        <v/>
      </c>
    </row>
    <row r="17">
      <c r="E17" s="3" t="inlineStr">
        <is>
          <t>Dairy</t>
        </is>
      </c>
      <c r="F17" s="7">
        <f>'Grocery List'!L7</f>
        <v/>
      </c>
    </row>
    <row r="18">
      <c r="E18" s="8" t="inlineStr">
        <is>
          <t>Produce</t>
        </is>
      </c>
      <c r="F18" s="11">
        <f>'Grocery List'!L8</f>
        <v/>
      </c>
    </row>
    <row r="19">
      <c r="E19" s="3" t="inlineStr">
        <is>
          <t>Grains</t>
        </is>
      </c>
      <c r="F19" s="7">
        <f>'Grocery List'!L9</f>
        <v/>
      </c>
    </row>
  </sheetData>
  <mergeCells count="14">
    <mergeCell ref="A1:F1"/>
    <mergeCell ref="A3:C3"/>
    <mergeCell ref="D3:F3"/>
    <mergeCell ref="A4:C4"/>
    <mergeCell ref="D4:F4"/>
    <mergeCell ref="A5:C5"/>
    <mergeCell ref="D5:F5"/>
    <mergeCell ref="A6:C6"/>
    <mergeCell ref="D6:F6"/>
    <mergeCell ref="A7:C7"/>
    <mergeCell ref="D7:F7"/>
    <mergeCell ref="A8:C8"/>
    <mergeCell ref="D8:F8"/>
    <mergeCell ref="A10:F10"/>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2" customWidth="1" min="1" max="1"/>
    <col width="90" customWidth="1" min="2" max="2"/>
  </cols>
  <sheetData>
    <row r="1" ht="26" customHeight="1">
      <c r="A1" s="1" t="inlineStr">
        <is>
          <t>How to Use This Food Planner</t>
        </is>
      </c>
    </row>
    <row r="2"/>
    <row r="3">
      <c r="A3" s="2" t="inlineStr">
        <is>
          <t>Sheet / Section</t>
        </is>
      </c>
      <c r="B3" s="2" t="inlineStr">
        <is>
          <t>Description</t>
        </is>
      </c>
    </row>
    <row r="4" ht="46" customHeight="1">
      <c r="A4" s="27" t="inlineStr">
        <is>
          <t>Meal Plan</t>
        </is>
      </c>
      <c r="B4" s="28" t="inlineStr">
        <is>
          <t>Plan your meals by date, day, and meal type. Enter servings, calories, prep time, and estimated cost per meal. Total calories and cost per serving are calculated automatically. Yellow cells are editable inputs.</t>
        </is>
      </c>
    </row>
    <row r="5" ht="46" customHeight="1">
      <c r="A5" s="29" t="inlineStr">
        <is>
          <t>Grocery List</t>
        </is>
      </c>
      <c r="B5" s="30" t="inlineStr">
        <is>
          <t>List all grocery items needed with category, quantity, unit, and unit price. Total cost is calculated automatically. Mark items as In Stock (Yes/No) using the dropdown; the Need to Buy column updates automatically.</t>
        </is>
      </c>
    </row>
    <row r="6" ht="46" customHeight="1">
      <c r="A6" s="27" t="inlineStr">
        <is>
          <t>Budget Tracker</t>
        </is>
      </c>
      <c r="B6" s="28" t="inlineStr">
        <is>
          <t>Located on the Grocery List sheet (columns J-M). Set a weekly budget per category; actual spend is pulled automatically from your grocery list, and the Status column flags categories that are Over Budget.</t>
        </is>
      </c>
    </row>
    <row r="7" ht="46" customHeight="1">
      <c r="A7" s="29" t="inlineStr">
        <is>
          <t>Dashboard</t>
        </is>
      </c>
      <c r="B7" s="30" t="inlineStr">
        <is>
          <t>View key metrics such as total weekly cost, total calories, and items still needed. Use the Quick Recipe Cost Lookup box to search for the estimated cost of any recipe listed in the Meal Plan. Charts visualize calories/cost by meal type and grocery spend by category.</t>
        </is>
      </c>
    </row>
    <row r="8" ht="46" customHeight="1">
      <c r="A8" s="27" t="inlineStr">
        <is>
          <t>Editing Tips</t>
        </is>
      </c>
      <c r="B8" s="28" t="inlineStr">
        <is>
          <t>Only cells shaded pale yellow are meant to be edited. All other cells contain formulas and will update automatically as you change your inputs.</t>
        </is>
      </c>
    </row>
    <row r="9" ht="46" customHeight="1">
      <c r="A9" s="29" t="inlineStr">
        <is>
          <t>Data Validation</t>
        </is>
      </c>
      <c r="B9" s="30" t="inlineStr">
        <is>
          <t>The In Stock column on the Grocery List sheet uses a dropdown list (Yes/No) to keep entries consistent.</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2026-07-21T15:20:48Z</dcterms:created>
  <dcterms:modified xmlns:dcterms="http://purl.org/dc/terms/" xmlns:xsi="http://www.w3.org/2001/XMLSchema-instance" xsi:type="dcterms:W3CDTF">2026-07-21T15:20:48Z</dcterms:modified>
</cp:coreProperties>
</file>