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SG Track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Scoring Guide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E3A5B"/>
      <sz val="10"/>
    </font>
    <font>
      <name val="Calibri"/>
      <b val="1"/>
      <color rgb="00FFFFFF"/>
      <sz val="10"/>
    </font>
    <font>
      <name val="Calibri"/>
      <b val="1"/>
      <color rgb="000E3A5B"/>
      <sz val="16"/>
    </font>
    <font>
      <name val="Calibri"/>
      <b val="1"/>
      <color rgb="000E3A5B"/>
      <sz val="10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1A5680"/>
      </patternFill>
    </fill>
    <fill>
      <patternFill patternType="solid">
        <fgColor rgb="00F4A62A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2" fontId="5" fillId="7" borderId="1" applyAlignment="1" pivotButton="0" quotePrefix="0" xfId="0">
      <alignment horizontal="center" vertical="center"/>
    </xf>
    <xf numFmtId="0" fontId="6" fillId="4" borderId="0" pivotButton="0" quotePrefix="0" xfId="0"/>
    <xf numFmtId="0" fontId="2" fillId="6" borderId="1" applyAlignment="1" pivotButton="0" quotePrefix="0" xfId="0">
      <alignment horizontal="center" vertical="center"/>
    </xf>
    <xf numFmtId="2" fontId="0" fillId="4" borderId="1" applyAlignment="1" pivotButton="0" quotePrefix="0" xfId="0">
      <alignment horizontal="center" vertical="center"/>
    </xf>
    <xf numFmtId="2" fontId="0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9" fontId="0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9" fontId="0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0" fillId="0" borderId="1" pivotButton="0" quotePrefix="0" xfId="0"/>
    <xf numFmtId="2" fontId="6" fillId="7" borderId="1" pivotButton="0" quotePrefix="0" xfId="0"/>
    <xf numFmtId="0" fontId="4" fillId="6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center" vertical="center"/>
    </xf>
    <xf numFmtId="164" fontId="0" fillId="5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16A34A"/>
        </patternFill>
      </fill>
    </dxf>
    <dxf>
      <font>
        <b val="1"/>
        <color rgb="00FFFFFF"/>
      </font>
      <fill>
        <patternFill patternType="solid">
          <fgColor rgb="00DC2626"/>
        </patternFill>
      </fill>
    </dxf>
    <dxf>
      <font>
        <name val="Calibri"/>
        <b val="1"/>
        <color rgb="000E3A5B"/>
        <sz val="10"/>
      </font>
      <fill>
        <patternFill patternType="solid">
          <fgColor rgb="00F4A6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Overall Score by Round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Dashboard'!B8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'Summary Dashboard'!$A$9:$A$10</f>
            </numRef>
          </cat>
          <val>
            <numRef>
              <f>'Summary Dashboard'!$B$9:$B$10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Avg Overall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Pass vs Needs Work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Dashboard'!E8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'Summary Dashboard'!$D$9:$D$10</f>
            </numRef>
          </cat>
          <val>
            <numRef>
              <f>'Summary Dashboard'!$E$9:$E$10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Overall Score Trend by Interview Date</a:t>
            </a:r>
          </a:p>
        </rich>
      </tx>
    </title>
    <plotArea>
      <lineChart>
        <grouping val="standard"/>
        <ser>
          <idx val="0"/>
          <order val="0"/>
          <tx>
            <strRef>
              <f>'Summary Dashboard'!C14</f>
            </strRef>
          </tx>
          <spPr>
            <a:ln xmlns:a="http://schemas.openxmlformats.org/drawingml/2006/main" w="20000">
              <a:solidFill>
                <a:srgbClr val="1A568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 Dashboard'!$B$15:$B$24</f>
            </numRef>
          </cat>
          <val>
            <numRef>
              <f>'Summary Dashboard'!$C$15:$C$24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Interview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Overall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21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2" customWidth="1" min="3" max="3"/>
    <col width="16" customWidth="1" min="4" max="4"/>
    <col width="15" customWidth="1" min="5" max="5"/>
    <col width="10" customWidth="1" min="6" max="6"/>
    <col width="14" customWidth="1" min="7" max="7"/>
    <col width="16" customWidth="1" min="8" max="8"/>
    <col width="14" customWidth="1" min="9" max="9"/>
    <col width="14" customWidth="1" min="10" max="10"/>
    <col width="12" customWidth="1" min="11" max="11"/>
    <col width="15" customWidth="1" min="12" max="12"/>
    <col width="34" customWidth="1" min="13" max="13"/>
  </cols>
  <sheetData>
    <row r="1" ht="28" customHeight="1">
      <c r="A1" s="1" t="inlineStr">
        <is>
          <t>McKinsey PSG Excel Template — Candidate &amp; Interview Tracker</t>
        </is>
      </c>
    </row>
    <row r="2">
      <c r="A2" s="2" t="inlineStr">
        <is>
          <t>Candidate Name</t>
        </is>
      </c>
      <c r="B2" s="2" t="inlineStr">
        <is>
          <t>Target City</t>
        </is>
      </c>
      <c r="C2" s="2" t="inlineStr">
        <is>
          <t>School / Employer</t>
        </is>
      </c>
      <c r="D2" s="2" t="inlineStr">
        <is>
          <t>Case Type</t>
        </is>
      </c>
      <c r="E2" s="2" t="inlineStr">
        <is>
          <t>Interview Date</t>
        </is>
      </c>
      <c r="F2" s="2" t="inlineStr">
        <is>
          <t>Round</t>
        </is>
      </c>
      <c r="G2" s="2" t="inlineStr">
        <is>
          <t>Interviewer</t>
        </is>
      </c>
      <c r="H2" s="2" t="inlineStr">
        <is>
          <t>Case Score (1-10)</t>
        </is>
      </c>
      <c r="I2" s="2" t="inlineStr">
        <is>
          <t>Fit Score (1-10)</t>
        </is>
      </c>
      <c r="J2" s="2" t="inlineStr">
        <is>
          <t>Overall Score</t>
        </is>
      </c>
      <c r="K2" s="2" t="inlineStr">
        <is>
          <t>Pass Flag</t>
        </is>
      </c>
      <c r="L2" s="2" t="inlineStr">
        <is>
          <t>Follow-Up Date</t>
        </is>
      </c>
      <c r="M2" s="2" t="inlineStr">
        <is>
          <t>Notes</t>
        </is>
      </c>
    </row>
    <row r="3">
      <c r="A3" s="3" t="inlineStr">
        <is>
          <t>James Carter</t>
        </is>
      </c>
      <c r="B3" s="3" t="inlineStr">
        <is>
          <t>New York</t>
        </is>
      </c>
      <c r="C3" s="3" t="inlineStr">
        <is>
          <t>Wharton</t>
        </is>
      </c>
      <c r="D3" s="3" t="inlineStr">
        <is>
          <t>Profitability</t>
        </is>
      </c>
      <c r="E3" s="34" t="n">
        <v>46036</v>
      </c>
      <c r="F3" s="5" t="inlineStr">
        <is>
          <t>Round 1</t>
        </is>
      </c>
      <c r="G3" s="3" t="inlineStr">
        <is>
          <t>David Kim</t>
        </is>
      </c>
      <c r="H3" s="6" t="n">
        <v>8.5</v>
      </c>
      <c r="I3" s="6" t="n">
        <v>7</v>
      </c>
      <c r="J3" s="35">
        <f>AVERAGE(H3:I3)</f>
        <v/>
      </c>
      <c r="K3" s="8">
        <f>IF(J3&gt;=7,"Pass","Needs Work")</f>
        <v/>
      </c>
      <c r="L3" s="36">
        <f>IFERROR(E3+7,"")</f>
        <v/>
      </c>
      <c r="M3" s="3" t="inlineStr">
        <is>
          <t>Strong structure, weak math speed</t>
        </is>
      </c>
    </row>
    <row r="4">
      <c r="A4" s="10" t="inlineStr">
        <is>
          <t>Emily Chen</t>
        </is>
      </c>
      <c r="B4" s="10" t="inlineStr">
        <is>
          <t>Chicago</t>
        </is>
      </c>
      <c r="C4" s="10" t="inlineStr">
        <is>
          <t>Northwestern</t>
        </is>
      </c>
      <c r="D4" s="10" t="inlineStr">
        <is>
          <t>Market Entry</t>
        </is>
      </c>
      <c r="E4" s="37" t="n">
        <v>46043</v>
      </c>
      <c r="F4" s="12" t="inlineStr">
        <is>
          <t>Round 1</t>
        </is>
      </c>
      <c r="G4" s="10" t="inlineStr">
        <is>
          <t>Sarah Lopez</t>
        </is>
      </c>
      <c r="H4" s="6" t="n">
        <v>6</v>
      </c>
      <c r="I4" s="6" t="n">
        <v>8</v>
      </c>
      <c r="J4" s="38">
        <f>AVERAGE(H4:I4)</f>
        <v/>
      </c>
      <c r="K4" s="14">
        <f>IF(J4&gt;=7,"Pass","Needs Work")</f>
        <v/>
      </c>
      <c r="L4" s="39">
        <f>IFERROR(E4+7,"")</f>
        <v/>
      </c>
      <c r="M4" s="10" t="inlineStr">
        <is>
          <t>Excellent fit, needs synthesis</t>
        </is>
      </c>
    </row>
    <row r="5">
      <c r="A5" s="3" t="inlineStr">
        <is>
          <t>Michael Brown</t>
        </is>
      </c>
      <c r="B5" s="3" t="inlineStr">
        <is>
          <t>Dallas</t>
        </is>
      </c>
      <c r="C5" s="3" t="inlineStr">
        <is>
          <t>UT Austin</t>
        </is>
      </c>
      <c r="D5" s="3" t="inlineStr">
        <is>
          <t>Pricing</t>
        </is>
      </c>
      <c r="E5" s="34" t="n">
        <v>46050</v>
      </c>
      <c r="F5" s="5" t="inlineStr">
        <is>
          <t>Round 2</t>
        </is>
      </c>
      <c r="G5" s="3" t="inlineStr">
        <is>
          <t>David Kim</t>
        </is>
      </c>
      <c r="H5" s="6" t="n">
        <v>9</v>
      </c>
      <c r="I5" s="6" t="n">
        <v>8.5</v>
      </c>
      <c r="J5" s="35">
        <f>AVERAGE(H5:I5)</f>
        <v/>
      </c>
      <c r="K5" s="8">
        <f>IF(J5&gt;=7,"Pass","Needs Work")</f>
        <v/>
      </c>
      <c r="L5" s="36">
        <f>IFERROR(E5+7,"")</f>
        <v/>
      </c>
      <c r="M5" s="3" t="inlineStr">
        <is>
          <t>Sharp quant, confident delivery</t>
        </is>
      </c>
    </row>
    <row r="6">
      <c r="A6" s="10" t="inlineStr">
        <is>
          <t>Ashley Davis</t>
        </is>
      </c>
      <c r="B6" s="10" t="inlineStr">
        <is>
          <t>Houston</t>
        </is>
      </c>
      <c r="C6" s="10" t="inlineStr">
        <is>
          <t>Rice University</t>
        </is>
      </c>
      <c r="D6" s="10" t="inlineStr">
        <is>
          <t>Operations</t>
        </is>
      </c>
      <c r="E6" s="37" t="n">
        <v>46057</v>
      </c>
      <c r="F6" s="12" t="inlineStr">
        <is>
          <t>Round 1</t>
        </is>
      </c>
      <c r="G6" s="10" t="inlineStr">
        <is>
          <t>Chris Evans</t>
        </is>
      </c>
      <c r="H6" s="6" t="n">
        <v>5.5</v>
      </c>
      <c r="I6" s="6" t="n">
        <v>6</v>
      </c>
      <c r="J6" s="38">
        <f>AVERAGE(H6:I6)</f>
        <v/>
      </c>
      <c r="K6" s="14">
        <f>IF(J6&gt;=7,"Pass","Needs Work")</f>
        <v/>
      </c>
      <c r="L6" s="39">
        <f>IFERROR(E6+7,"")</f>
        <v/>
      </c>
      <c r="M6" s="10" t="inlineStr">
        <is>
          <t>Needs clearer framework</t>
        </is>
      </c>
    </row>
    <row r="7">
      <c r="A7" s="3" t="inlineStr">
        <is>
          <t>David Wilson</t>
        </is>
      </c>
      <c r="B7" s="3" t="inlineStr">
        <is>
          <t>Seattle</t>
        </is>
      </c>
      <c r="C7" s="3" t="inlineStr">
        <is>
          <t>University of Washington</t>
        </is>
      </c>
      <c r="D7" s="3" t="inlineStr">
        <is>
          <t>Growth Strategy</t>
        </is>
      </c>
      <c r="E7" s="34" t="n">
        <v>46064</v>
      </c>
      <c r="F7" s="5" t="inlineStr">
        <is>
          <t>Round 2</t>
        </is>
      </c>
      <c r="G7" s="3" t="inlineStr">
        <is>
          <t>Sarah Lopez</t>
        </is>
      </c>
      <c r="H7" s="6" t="n">
        <v>7.8</v>
      </c>
      <c r="I7" s="6" t="n">
        <v>7.5</v>
      </c>
      <c r="J7" s="35">
        <f>AVERAGE(H7:I7)</f>
        <v/>
      </c>
      <c r="K7" s="8">
        <f>IF(J7&gt;=7,"Pass","Needs Work")</f>
        <v/>
      </c>
      <c r="L7" s="36">
        <f>IFERROR(E7+7,"")</f>
        <v/>
      </c>
      <c r="M7" s="3" t="inlineStr">
        <is>
          <t>Solid overall, minor structure gaps</t>
        </is>
      </c>
    </row>
    <row r="8">
      <c r="A8" s="10" t="inlineStr">
        <is>
          <t>Jessica Martinez</t>
        </is>
      </c>
      <c r="B8" s="10" t="inlineStr">
        <is>
          <t>Phoenix</t>
        </is>
      </c>
      <c r="C8" s="10" t="inlineStr">
        <is>
          <t>Arizona State University</t>
        </is>
      </c>
      <c r="D8" s="10" t="inlineStr">
        <is>
          <t>M&amp;A</t>
        </is>
      </c>
      <c r="E8" s="37" t="n">
        <v>46071</v>
      </c>
      <c r="F8" s="12" t="inlineStr">
        <is>
          <t>Round 1</t>
        </is>
      </c>
      <c r="G8" s="10" t="inlineStr">
        <is>
          <t>Robert Young</t>
        </is>
      </c>
      <c r="H8" s="6" t="n">
        <v>6.5</v>
      </c>
      <c r="I8" s="6" t="n">
        <v>7</v>
      </c>
      <c r="J8" s="38">
        <f>AVERAGE(H8:I8)</f>
        <v/>
      </c>
      <c r="K8" s="14">
        <f>IF(J8&gt;=7,"Pass","Needs Work")</f>
        <v/>
      </c>
      <c r="L8" s="39">
        <f>IFERROR(E8+7,"")</f>
        <v/>
      </c>
      <c r="M8" s="10" t="inlineStr">
        <is>
          <t>Good judgment, slow on math</t>
        </is>
      </c>
    </row>
    <row r="9">
      <c r="A9" s="3" t="inlineStr">
        <is>
          <t>Chris Anderson</t>
        </is>
      </c>
      <c r="B9" s="3" t="inlineStr">
        <is>
          <t>New York</t>
        </is>
      </c>
      <c r="C9" s="3" t="inlineStr">
        <is>
          <t>Columbia</t>
        </is>
      </c>
      <c r="D9" s="3" t="inlineStr">
        <is>
          <t>Profitability</t>
        </is>
      </c>
      <c r="E9" s="34" t="n">
        <v>46078</v>
      </c>
      <c r="F9" s="5" t="inlineStr">
        <is>
          <t>Round 2</t>
        </is>
      </c>
      <c r="G9" s="3" t="inlineStr">
        <is>
          <t>David Kim</t>
        </is>
      </c>
      <c r="H9" s="6" t="n">
        <v>9.300000000000001</v>
      </c>
      <c r="I9" s="6" t="n">
        <v>9</v>
      </c>
      <c r="J9" s="35">
        <f>AVERAGE(H9:I9)</f>
        <v/>
      </c>
      <c r="K9" s="8">
        <f>IF(J9&gt;=7,"Pass","Needs Work")</f>
        <v/>
      </c>
      <c r="L9" s="36">
        <f>IFERROR(E9+7,"")</f>
        <v/>
      </c>
      <c r="M9" s="3" t="inlineStr">
        <is>
          <t>Outstanding case and fit</t>
        </is>
      </c>
    </row>
    <row r="10">
      <c r="A10" s="10" t="inlineStr">
        <is>
          <t>Sarah Thompson</t>
        </is>
      </c>
      <c r="B10" s="10" t="inlineStr">
        <is>
          <t>Chicago</t>
        </is>
      </c>
      <c r="C10" s="10" t="inlineStr">
        <is>
          <t>University of Chicago</t>
        </is>
      </c>
      <c r="D10" s="10" t="inlineStr">
        <is>
          <t>Market Entry</t>
        </is>
      </c>
      <c r="E10" s="37" t="n">
        <v>46085</v>
      </c>
      <c r="F10" s="12" t="inlineStr">
        <is>
          <t>Round 1</t>
        </is>
      </c>
      <c r="G10" s="10" t="inlineStr">
        <is>
          <t>Chris Evans</t>
        </is>
      </c>
      <c r="H10" s="6" t="n">
        <v>5.2</v>
      </c>
      <c r="I10" s="6" t="n">
        <v>6.5</v>
      </c>
      <c r="J10" s="38">
        <f>AVERAGE(H10:I10)</f>
        <v/>
      </c>
      <c r="K10" s="14">
        <f>IF(J10&gt;=7,"Pass","Needs Work")</f>
        <v/>
      </c>
      <c r="L10" s="39">
        <f>IFERROR(E10+7,"")</f>
        <v/>
      </c>
      <c r="M10" s="10" t="inlineStr">
        <is>
          <t>Weak structure, decent communication</t>
        </is>
      </c>
    </row>
    <row r="11">
      <c r="A11" s="3" t="inlineStr">
        <is>
          <t>Robert Johnson</t>
        </is>
      </c>
      <c r="B11" s="3" t="inlineStr">
        <is>
          <t>Dallas</t>
        </is>
      </c>
      <c r="C11" s="3" t="inlineStr">
        <is>
          <t>SMU</t>
        </is>
      </c>
      <c r="D11" s="3" t="inlineStr">
        <is>
          <t>Pricing</t>
        </is>
      </c>
      <c r="E11" s="34" t="n">
        <v>46092</v>
      </c>
      <c r="F11" s="5" t="inlineStr">
        <is>
          <t>Round 2</t>
        </is>
      </c>
      <c r="G11" s="3" t="inlineStr">
        <is>
          <t>Robert Young</t>
        </is>
      </c>
      <c r="H11" s="6" t="n">
        <v>8</v>
      </c>
      <c r="I11" s="6" t="n">
        <v>7.2</v>
      </c>
      <c r="J11" s="35">
        <f>AVERAGE(H11:I11)</f>
        <v/>
      </c>
      <c r="K11" s="8">
        <f>IF(J11&gt;=7,"Pass","Needs Work")</f>
        <v/>
      </c>
      <c r="L11" s="36">
        <f>IFERROR(E11+7,"")</f>
        <v/>
      </c>
      <c r="M11" s="3" t="inlineStr">
        <is>
          <t>Confident, needs sharper synthesis</t>
        </is>
      </c>
    </row>
    <row r="12">
      <c r="A12" s="10" t="inlineStr">
        <is>
          <t>Amanda Lee</t>
        </is>
      </c>
      <c r="B12" s="10" t="inlineStr">
        <is>
          <t>Houston</t>
        </is>
      </c>
      <c r="C12" s="10" t="inlineStr">
        <is>
          <t>Rice University</t>
        </is>
      </c>
      <c r="D12" s="10" t="inlineStr">
        <is>
          <t>Operations</t>
        </is>
      </c>
      <c r="E12" s="37" t="n">
        <v>46106</v>
      </c>
      <c r="F12" s="12" t="inlineStr">
        <is>
          <t>Round 1</t>
        </is>
      </c>
      <c r="G12" s="10" t="inlineStr">
        <is>
          <t>Sarah Lopez</t>
        </is>
      </c>
      <c r="H12" s="6" t="n">
        <v>7</v>
      </c>
      <c r="I12" s="6" t="n">
        <v>7.8</v>
      </c>
      <c r="J12" s="38">
        <f>AVERAGE(H12:I12)</f>
        <v/>
      </c>
      <c r="K12" s="14">
        <f>IF(J12&gt;=7,"Pass","Needs Work")</f>
        <v/>
      </c>
      <c r="L12" s="39">
        <f>IFERROR(E12+7,"")</f>
        <v/>
      </c>
      <c r="M12" s="10" t="inlineStr">
        <is>
          <t>Balanced performance across dimensions</t>
        </is>
      </c>
    </row>
  </sheetData>
  <mergeCells count="1">
    <mergeCell ref="A1:M1"/>
  </mergeCells>
  <conditionalFormatting sqref="J3:J12">
    <cfRule type="cellIs" priority="1" operator="greaterThanOrEqual" dxfId="0">
      <formula>7</formula>
    </cfRule>
    <cfRule type="cellIs" priority="2" operator="lessThan" dxfId="1">
      <formula>7</formula>
    </cfRule>
  </conditionalFormatting>
  <conditionalFormatting sqref="K3:K12">
    <cfRule type="expression" priority="3" dxfId="0" stopIfTrue="1">
      <formula>K3="Pass"</formula>
    </cfRule>
    <cfRule type="expression" priority="4" dxfId="1" stopIfTrue="1">
      <formula>K3="Needs Work"</formula>
    </cfRule>
  </conditionalFormatting>
  <dataValidations count="1">
    <dataValidation sqref="F3:F12" showErrorMessage="1" showInputMessage="1" allowBlank="1" type="list">
      <formula1>"Round 1,Round 2,Round 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PSG Prep — Summary Dashboard</t>
        </is>
      </c>
    </row>
    <row r="2"/>
    <row r="3">
      <c r="A3" s="16" t="inlineStr">
        <is>
          <t>Total Candidates</t>
        </is>
      </c>
      <c r="B3" s="16" t="inlineStr">
        <is>
          <t>Pass Rate</t>
        </is>
      </c>
      <c r="C3" s="16" t="inlineStr">
        <is>
          <t>Avg Overall Score</t>
        </is>
      </c>
      <c r="D3" s="16" t="inlineStr">
        <is>
          <t>Avg Case Score</t>
        </is>
      </c>
      <c r="E3" s="16" t="inlineStr">
        <is>
          <t>Avg Fit Score</t>
        </is>
      </c>
    </row>
    <row r="4" ht="30" customHeight="1">
      <c r="A4" s="17">
        <f>COUNTA('PSG Tracker'!A2:A11)</f>
        <v/>
      </c>
      <c r="B4" s="40">
        <f>IFERROR(COUNTIF('PSG Tracker'!K2:K11,"Pass")/COUNTA('PSG Tracker'!A2:A11),0)</f>
        <v/>
      </c>
      <c r="C4" s="19">
        <f>IFERROR(AVERAGE('PSG Tracker'!J2:J11),0)</f>
        <v/>
      </c>
      <c r="D4" s="19">
        <f>IFERROR(AVERAGE('PSG Tracker'!H2:H11),0)</f>
        <v/>
      </c>
      <c r="E4" s="19">
        <f>IFERROR(AVERAGE('PSG Tracker'!I2:I11),0)</f>
        <v/>
      </c>
    </row>
    <row r="5"/>
    <row r="6"/>
    <row r="7">
      <c r="A7" s="20" t="inlineStr">
        <is>
          <t>Average Overall Score by Round</t>
        </is>
      </c>
      <c r="D7" s="20" t="inlineStr">
        <is>
          <t>Pass vs Needs Work</t>
        </is>
      </c>
    </row>
    <row r="8">
      <c r="A8" s="21" t="inlineStr">
        <is>
          <t>Round</t>
        </is>
      </c>
      <c r="B8" s="21" t="inlineStr">
        <is>
          <t>Avg Overall Score</t>
        </is>
      </c>
      <c r="D8" s="21" t="inlineStr">
        <is>
          <t>Status</t>
        </is>
      </c>
      <c r="E8" s="21" t="inlineStr">
        <is>
          <t>Count</t>
        </is>
      </c>
    </row>
    <row r="9">
      <c r="A9" s="5" t="inlineStr">
        <is>
          <t>Round 1</t>
        </is>
      </c>
      <c r="B9" s="22">
        <f>IFERROR(AVERAGEIF('PSG Tracker'!F2:F11,A9,'PSG Tracker'!J2:J11),0)</f>
        <v/>
      </c>
      <c r="D9" s="5" t="inlineStr">
        <is>
          <t>Pass</t>
        </is>
      </c>
      <c r="E9" s="8">
        <f>COUNTIF('PSG Tracker'!K2:K11,D9)</f>
        <v/>
      </c>
    </row>
    <row r="10">
      <c r="A10" s="12" t="inlineStr">
        <is>
          <t>Round 2</t>
        </is>
      </c>
      <c r="B10" s="23">
        <f>IFERROR(AVERAGEIF('PSG Tracker'!F2:F11,A10,'PSG Tracker'!J2:J11),0)</f>
        <v/>
      </c>
      <c r="D10" s="12" t="inlineStr">
        <is>
          <t>Needs Work</t>
        </is>
      </c>
      <c r="E10" s="14">
        <f>COUNTIF('PSG Tracker'!K2:K11,D10)</f>
        <v/>
      </c>
    </row>
    <row r="11"/>
    <row r="12"/>
    <row r="13">
      <c r="A13" s="20" t="inlineStr">
        <is>
          <t>Scores by Interview Date</t>
        </is>
      </c>
      <c r="E13" s="20" t="inlineStr">
        <is>
          <t>Average Overall Score by Case Type</t>
        </is>
      </c>
    </row>
    <row r="14">
      <c r="A14" s="21" t="inlineStr">
        <is>
          <t>Candidate</t>
        </is>
      </c>
      <c r="B14" s="21" t="inlineStr">
        <is>
          <t>Interview Date</t>
        </is>
      </c>
      <c r="C14" s="21" t="inlineStr">
        <is>
          <t>Overall Score</t>
        </is>
      </c>
      <c r="E14" s="21" t="inlineStr">
        <is>
          <t>Case Type</t>
        </is>
      </c>
      <c r="F14" s="21" t="inlineStr">
        <is>
          <t>Avg Overall Score</t>
        </is>
      </c>
    </row>
    <row r="15">
      <c r="A15" s="5">
        <f>'PSG Tracker'!A3</f>
        <v/>
      </c>
      <c r="B15" s="36">
        <f>'PSG Tracker'!E3</f>
        <v/>
      </c>
      <c r="C15" s="35">
        <f>'PSG Tracker'!J3</f>
        <v/>
      </c>
      <c r="E15" s="5" t="inlineStr">
        <is>
          <t>Profitability</t>
        </is>
      </c>
      <c r="F15" s="22">
        <f>IFERROR(AVERAGEIF('PSG Tracker'!D2:D11,E15,'PSG Tracker'!J2:J11),0)</f>
        <v/>
      </c>
    </row>
    <row r="16">
      <c r="A16" s="12">
        <f>'PSG Tracker'!A4</f>
        <v/>
      </c>
      <c r="B16" s="39">
        <f>'PSG Tracker'!E4</f>
        <v/>
      </c>
      <c r="C16" s="38">
        <f>'PSG Tracker'!J4</f>
        <v/>
      </c>
      <c r="E16" s="12" t="inlineStr">
        <is>
          <t>Market Entry</t>
        </is>
      </c>
      <c r="F16" s="23">
        <f>IFERROR(AVERAGEIF('PSG Tracker'!D2:D11,E16,'PSG Tracker'!J2:J11),0)</f>
        <v/>
      </c>
    </row>
    <row r="17">
      <c r="A17" s="5">
        <f>'PSG Tracker'!A5</f>
        <v/>
      </c>
      <c r="B17" s="36">
        <f>'PSG Tracker'!E5</f>
        <v/>
      </c>
      <c r="C17" s="35">
        <f>'PSG Tracker'!J5</f>
        <v/>
      </c>
      <c r="E17" s="5" t="inlineStr">
        <is>
          <t>Pricing</t>
        </is>
      </c>
      <c r="F17" s="22">
        <f>IFERROR(AVERAGEIF('PSG Tracker'!D2:D11,E17,'PSG Tracker'!J2:J11),0)</f>
        <v/>
      </c>
    </row>
    <row r="18">
      <c r="A18" s="12">
        <f>'PSG Tracker'!A6</f>
        <v/>
      </c>
      <c r="B18" s="39">
        <f>'PSG Tracker'!E6</f>
        <v/>
      </c>
      <c r="C18" s="38">
        <f>'PSG Tracker'!J6</f>
        <v/>
      </c>
      <c r="E18" s="12" t="inlineStr">
        <is>
          <t>Operations</t>
        </is>
      </c>
      <c r="F18" s="23">
        <f>IFERROR(AVERAGEIF('PSG Tracker'!D2:D11,E18,'PSG Tracker'!J2:J11),0)</f>
        <v/>
      </c>
    </row>
    <row r="19">
      <c r="A19" s="5">
        <f>'PSG Tracker'!A7</f>
        <v/>
      </c>
      <c r="B19" s="36">
        <f>'PSG Tracker'!E7</f>
        <v/>
      </c>
      <c r="C19" s="35">
        <f>'PSG Tracker'!J7</f>
        <v/>
      </c>
      <c r="E19" s="5" t="inlineStr">
        <is>
          <t>Growth Strategy</t>
        </is>
      </c>
      <c r="F19" s="22">
        <f>IFERROR(AVERAGEIF('PSG Tracker'!D2:D11,E19,'PSG Tracker'!J2:J11),0)</f>
        <v/>
      </c>
    </row>
    <row r="20">
      <c r="A20" s="12">
        <f>'PSG Tracker'!A8</f>
        <v/>
      </c>
      <c r="B20" s="39">
        <f>'PSG Tracker'!E8</f>
        <v/>
      </c>
      <c r="C20" s="38">
        <f>'PSG Tracker'!J8</f>
        <v/>
      </c>
      <c r="E20" s="12" t="inlineStr">
        <is>
          <t>M&amp;A</t>
        </is>
      </c>
      <c r="F20" s="23">
        <f>IFERROR(AVERAGEIF('PSG Tracker'!D2:D11,E20,'PSG Tracker'!J2:J11),0)</f>
        <v/>
      </c>
    </row>
    <row r="21">
      <c r="A21" s="5">
        <f>'PSG Tracker'!A9</f>
        <v/>
      </c>
      <c r="B21" s="36">
        <f>'PSG Tracker'!E9</f>
        <v/>
      </c>
      <c r="C21" s="35">
        <f>'PSG Tracker'!J9</f>
        <v/>
      </c>
    </row>
    <row r="22">
      <c r="A22" s="12">
        <f>'PSG Tracker'!A10</f>
        <v/>
      </c>
      <c r="B22" s="39">
        <f>'PSG Tracker'!E10</f>
        <v/>
      </c>
      <c r="C22" s="38">
        <f>'PSG Tracker'!J10</f>
        <v/>
      </c>
    </row>
    <row r="23">
      <c r="A23" s="5">
        <f>'PSG Tracker'!A11</f>
        <v/>
      </c>
      <c r="B23" s="36">
        <f>'PSG Tracker'!E11</f>
        <v/>
      </c>
      <c r="C23" s="35">
        <f>'PSG Tracker'!J11</f>
        <v/>
      </c>
    </row>
    <row r="24">
      <c r="A24" s="12">
        <f>'PSG Tracker'!A12</f>
        <v/>
      </c>
      <c r="B24" s="39">
        <f>'PSG Tracker'!E12</f>
        <v/>
      </c>
      <c r="C24" s="38">
        <f>'PSG Tracker'!J12</f>
        <v/>
      </c>
    </row>
  </sheetData>
  <mergeCells count="5">
    <mergeCell ref="A1:H1"/>
    <mergeCell ref="A7:C7"/>
    <mergeCell ref="D7:E7"/>
    <mergeCell ref="A13:C13"/>
    <mergeCell ref="E13:F1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10" customWidth="1" min="3" max="3"/>
    <col width="30" customWidth="1" min="4" max="4"/>
    <col width="28" customWidth="1" min="5" max="5"/>
    <col width="26" customWidth="1" min="6" max="6"/>
    <col width="20" customWidth="1" min="7" max="7"/>
    <col width="14" customWidth="1" min="8" max="8"/>
  </cols>
  <sheetData>
    <row r="1" ht="28" customHeight="1">
      <c r="A1" s="1" t="inlineStr">
        <is>
          <t>PSG Case Prep — Scoring Guide &amp; Evaluation Criteria</t>
        </is>
      </c>
    </row>
    <row r="2">
      <c r="A2" s="2" t="inlineStr">
        <is>
          <t>Criterion</t>
        </is>
      </c>
      <c r="B2" s="2" t="inlineStr">
        <is>
          <t>Description</t>
        </is>
      </c>
      <c r="C2" s="2" t="inlineStr">
        <is>
          <t>Weight</t>
        </is>
      </c>
      <c r="D2" s="2" t="inlineStr">
        <is>
          <t>Excellent (9-10)</t>
        </is>
      </c>
      <c r="E2" s="2" t="inlineStr">
        <is>
          <t>Good (7-8)</t>
        </is>
      </c>
      <c r="F2" s="2" t="inlineStr">
        <is>
          <t>Needs Work (1-6)</t>
        </is>
      </c>
      <c r="G2" s="2" t="inlineStr">
        <is>
          <t>Weighted Contribution</t>
        </is>
      </c>
      <c r="H2" s="2" t="inlineStr">
        <is>
          <t>Priority</t>
        </is>
      </c>
    </row>
    <row r="3">
      <c r="A3" s="24" t="inlineStr">
        <is>
          <t>Problem Structuring</t>
        </is>
      </c>
      <c r="B3" s="3" t="inlineStr">
        <is>
          <t>Ability to break down the case into a clear, logical framework</t>
        </is>
      </c>
      <c r="C3" s="25" t="n">
        <v>0.25</v>
      </c>
      <c r="D3" s="3" t="inlineStr">
        <is>
          <t>Builds MECE framework instantly, tailored to case</t>
        </is>
      </c>
      <c r="E3" s="3" t="inlineStr">
        <is>
          <t>Solid framework, minor gaps in structure</t>
        </is>
      </c>
      <c r="F3" s="3" t="inlineStr">
        <is>
          <t>Disorganized or generic framework</t>
        </is>
      </c>
      <c r="G3" s="22">
        <f>C3*'PSG Tracker'!H3</f>
        <v/>
      </c>
      <c r="H3" s="8">
        <f>IF(B3="","",IF(C3&gt;=0.2,"High Priority","Standard"))</f>
        <v/>
      </c>
    </row>
    <row r="4">
      <c r="A4" s="26" t="inlineStr">
        <is>
          <t>Quantitative Accuracy</t>
        </is>
      </c>
      <c r="B4" s="10" t="inlineStr">
        <is>
          <t>Speed and precision in math and data analysis</t>
        </is>
      </c>
      <c r="C4" s="27" t="n">
        <v>0.2</v>
      </c>
      <c r="D4" s="10" t="inlineStr">
        <is>
          <t>Fast, accurate, sanity-checks results</t>
        </is>
      </c>
      <c r="E4" s="10" t="inlineStr">
        <is>
          <t>Mostly accurate, occasional slow calculations</t>
        </is>
      </c>
      <c r="F4" s="10" t="inlineStr">
        <is>
          <t>Frequent errors or very slow math</t>
        </is>
      </c>
      <c r="G4" s="23">
        <f>C4*'PSG Tracker'!H4</f>
        <v/>
      </c>
      <c r="H4" s="14">
        <f>IF(B4="","",IF(C4&gt;=0.2,"High Priority","Standard"))</f>
        <v/>
      </c>
    </row>
    <row r="5">
      <c r="A5" s="24" t="inlineStr">
        <is>
          <t>Business Judgment</t>
        </is>
      </c>
      <c r="B5" s="3" t="inlineStr">
        <is>
          <t>Quality of insights and practical recommendations</t>
        </is>
      </c>
      <c r="C5" s="25" t="n">
        <v>0.2</v>
      </c>
      <c r="D5" s="3" t="inlineStr">
        <is>
          <t>Sharp, creative, business-savvy insights</t>
        </is>
      </c>
      <c r="E5" s="3" t="inlineStr">
        <is>
          <t>Reasonable judgment, some depth missing</t>
        </is>
      </c>
      <c r="F5" s="3" t="inlineStr">
        <is>
          <t>Superficial or impractical conclusions</t>
        </is>
      </c>
      <c r="G5" s="22">
        <f>C5*'PSG Tracker'!H5</f>
        <v/>
      </c>
      <c r="H5" s="8">
        <f>IF(B5="","",IF(C5&gt;=0.2,"High Priority","Standard"))</f>
        <v/>
      </c>
    </row>
    <row r="6">
      <c r="A6" s="26" t="inlineStr">
        <is>
          <t>Communication</t>
        </is>
      </c>
      <c r="B6" s="10" t="inlineStr">
        <is>
          <t>Clarity and structure of verbal delivery</t>
        </is>
      </c>
      <c r="C6" s="27" t="n">
        <v>0.15</v>
      </c>
      <c r="D6" s="10" t="inlineStr">
        <is>
          <t>Clear, concise, confident throughout</t>
        </is>
      </c>
      <c r="E6" s="10" t="inlineStr">
        <is>
          <t>Generally clear with minor stumbles</t>
        </is>
      </c>
      <c r="F6" s="10" t="inlineStr">
        <is>
          <t>Rambling or unclear communication</t>
        </is>
      </c>
      <c r="G6" s="23">
        <f>C6*'PSG Tracker'!H6</f>
        <v/>
      </c>
      <c r="H6" s="14">
        <f>IF(B6="","",IF(C6&gt;=0.2,"High Priority","Standard"))</f>
        <v/>
      </c>
    </row>
    <row r="7">
      <c r="A7" s="24" t="inlineStr">
        <is>
          <t>Executive Presence</t>
        </is>
      </c>
      <c r="B7" s="3" t="inlineStr">
        <is>
          <t>Poise, confidence, and client-ready demeanor</t>
        </is>
      </c>
      <c r="C7" s="25" t="n">
        <v>0.1</v>
      </c>
      <c r="D7" s="3" t="inlineStr">
        <is>
          <t>Highly polished, commands the room</t>
        </is>
      </c>
      <c r="E7" s="3" t="inlineStr">
        <is>
          <t>Decent presence, room to grow</t>
        </is>
      </c>
      <c r="F7" s="3" t="inlineStr">
        <is>
          <t>Nervous or unpolished demeanor</t>
        </is>
      </c>
      <c r="G7" s="22">
        <f>C7*'PSG Tracker'!H7</f>
        <v/>
      </c>
      <c r="H7" s="8">
        <f>IF(B7="","",IF(C7&gt;=0.2,"High Priority","Standard"))</f>
        <v/>
      </c>
    </row>
    <row r="8">
      <c r="A8" s="26" t="inlineStr">
        <is>
          <t>Synthesis</t>
        </is>
      </c>
      <c r="B8" s="10" t="inlineStr">
        <is>
          <t>Ability to summarize findings into a crisp recommendation</t>
        </is>
      </c>
      <c r="C8" s="27" t="n">
        <v>0.1</v>
      </c>
      <c r="D8" s="10" t="inlineStr">
        <is>
          <t>Sharp, structured, actionable synthesis</t>
        </is>
      </c>
      <c r="E8" s="10" t="inlineStr">
        <is>
          <t>Adequate synthesis, lacks polish</t>
        </is>
      </c>
      <c r="F8" s="10" t="inlineStr">
        <is>
          <t>Weak or missing synthesis</t>
        </is>
      </c>
      <c r="G8" s="23">
        <f>C8*'PSG Tracker'!H8</f>
        <v/>
      </c>
      <c r="H8" s="14">
        <f>IF(B8="","",IF(C8&gt;=0.2,"High Priority","Standard"))</f>
        <v/>
      </c>
    </row>
    <row r="9"/>
    <row r="10">
      <c r="A10" s="28" t="inlineStr">
        <is>
          <t>Total Weighted Score</t>
        </is>
      </c>
      <c r="B10" s="41" t="n"/>
      <c r="C10" s="41" t="n"/>
      <c r="D10" s="41" t="n"/>
      <c r="E10" s="41" t="n"/>
      <c r="F10" s="42" t="n"/>
      <c r="G10" s="30">
        <f>SUM(G3:G8)</f>
        <v/>
      </c>
      <c r="H10" s="29" t="n"/>
    </row>
  </sheetData>
  <mergeCells count="2">
    <mergeCell ref="A1:H1"/>
    <mergeCell ref="A10:F10"/>
  </mergeCells>
  <conditionalFormatting sqref="H3:H8">
    <cfRule type="expression" priority="1" dxfId="2" stopIfTrue="1">
      <formula>H3="High Priority"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</cols>
  <sheetData>
    <row r="1" ht="28" customHeight="1">
      <c r="A1" s="1" t="inlineStr">
        <is>
          <t>McKinsey PSG Excel Template — Instructions</t>
        </is>
      </c>
    </row>
    <row r="2"/>
    <row r="3">
      <c r="A3" s="20" t="inlineStr">
        <is>
          <t>How to Use This Workbook</t>
        </is>
      </c>
    </row>
    <row r="4"/>
    <row r="5" ht="34" customHeight="1">
      <c r="A5" s="31" t="inlineStr">
        <is>
          <t>PSG Tracker</t>
        </is>
      </c>
      <c r="B5" s="32" t="inlineStr">
        <is>
          <t>Enter each candidate's interview details, including Case Score and Fit Score (pale yellow cells are editable). Overall Score, Pass Flag, and Follow-Up Date calculate automatically.</t>
        </is>
      </c>
      <c r="C5" s="41" t="n"/>
      <c r="D5" s="42" t="n"/>
    </row>
    <row r="6" ht="34" customHeight="1">
      <c r="A6" s="31" t="inlineStr">
        <is>
          <t>Summary Dashboard</t>
        </is>
      </c>
      <c r="B6" s="32" t="inlineStr">
        <is>
          <t>Review KPI tiles for total candidates, pass rate, and average scores. Charts show performance trends by round, pass/fail split, and score trend over interview dates.</t>
        </is>
      </c>
      <c r="C6" s="41" t="n"/>
      <c r="D6" s="42" t="n"/>
    </row>
    <row r="7" ht="34" customHeight="1">
      <c r="A7" s="31" t="inlineStr">
        <is>
          <t>Scoring Guide</t>
        </is>
      </c>
      <c r="B7" s="32" t="inlineStr">
        <is>
          <t>Reference the evaluation criteria, weights, and performance benchmarks used to assess candidates. The Weighted Contribution column links each criterion's weight to sample Case Scores from the PSG Tracker.</t>
        </is>
      </c>
      <c r="C7" s="41" t="n"/>
      <c r="D7" s="42" t="n"/>
    </row>
    <row r="8" ht="34" customHeight="1">
      <c r="A8" s="31" t="inlineStr">
        <is>
          <t>Data Entry Tips</t>
        </is>
      </c>
      <c r="B8" s="32" t="inlineStr">
        <is>
          <t>Only edit cells shaded pale yellow (#FFFBEB). All other cells contain formulas and should not be overwritten to keep calculations accurate.</t>
        </is>
      </c>
      <c r="C8" s="41" t="n"/>
      <c r="D8" s="42" t="n"/>
    </row>
    <row r="9" ht="34" customHeight="1">
      <c r="A9" s="31" t="inlineStr">
        <is>
          <t>Color Key</t>
        </is>
      </c>
      <c r="B9" s="32" t="inlineStr">
        <is>
          <t>Green = Pass / on-target metric. Red = Needs Work / below target. Amber = highlighted totals or KPI values. Navy = section headers.</t>
        </is>
      </c>
      <c r="C9" s="41" t="n"/>
      <c r="D9" s="42" t="n"/>
    </row>
  </sheetData>
  <mergeCells count="12">
    <mergeCell ref="A1:D1"/>
    <mergeCell ref="A3:D3"/>
    <mergeCell ref="A5"/>
    <mergeCell ref="B5:D5"/>
    <mergeCell ref="A6"/>
    <mergeCell ref="B6:D6"/>
    <mergeCell ref="A7"/>
    <mergeCell ref="B7:D7"/>
    <mergeCell ref="A8"/>
    <mergeCell ref="B8:D8"/>
    <mergeCell ref="A9"/>
    <mergeCell ref="B9:D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2026-07-13T18:11:35Z</dcterms:created>
  <dcterms:modified xmlns:dcterms="http://purl.org/dc/terms/" xmlns:xsi="http://www.w3.org/2001/XMLSchema-instance" xsi:type="dcterms:W3CDTF">2026-07-13T18:11:35Z</dcterms:modified>
</cp:coreProperties>
</file>