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eting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'Meetings'!$A$2:$T$104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0E3A5B"/>
      <sz val="10"/>
    </font>
    <font>
      <name val="Aptos"/>
      <b val="1"/>
      <color rgb="00FFFFFF"/>
      <sz val="10"/>
    </font>
    <font>
      <name val="Aptos"/>
      <b val="1"/>
      <color rgb="000E3A5B"/>
      <sz val="10"/>
    </font>
    <font>
      <name val="Aptos"/>
      <b val="1"/>
      <color rgb="0016A34A"/>
      <sz val="10"/>
    </font>
    <font>
      <name val="Aptos"/>
      <b val="1"/>
      <color rgb="00DC2626"/>
      <sz val="10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FFFBEB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1A5680"/>
      </patternFill>
    </fill>
    <fill>
      <patternFill patternType="solid">
        <fgColor rgb="00F4A62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8" fontId="3" fillId="3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2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left" vertical="center"/>
    </xf>
    <xf numFmtId="0" fontId="0" fillId="6" borderId="1" pivotButton="0" quotePrefix="0" xfId="0"/>
    <xf numFmtId="0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2" fontId="5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0" fontId="4" fillId="6" borderId="1" pivotButton="0" quotePrefix="0" xfId="0"/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2" fontId="0" fillId="0" borderId="0" pivotButton="0" quotePrefix="0" xfId="0"/>
    <xf numFmtId="0" fontId="5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b val="1"/>
        <color rgb="000E3A5B"/>
        <sz val="10"/>
      </font>
      <fill>
        <patternFill patternType="solid">
          <fgColor rgb="00DC2626"/>
        </patternFill>
      </fill>
    </dxf>
    <dxf>
      <font>
        <name val="Aptos"/>
        <b val="1"/>
        <color rgb="000E3A5B"/>
        <sz val="10"/>
      </font>
      <fill>
        <patternFill patternType="solid">
          <fgColor rgb="00FFFBEB"/>
        </patternFill>
      </fill>
    </dxf>
    <dxf>
      <font>
        <name val="Aptos"/>
        <b val="1"/>
        <color rgb="0016A34A"/>
        <sz val="10"/>
      </font>
    </dxf>
    <dxf>
      <font>
        <name val="Aptos"/>
        <i val="1"/>
        <color rgb="00D1D5DB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Meetings by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solidFill>
                <a:srgbClr val="0E3A5B"/>
              </a:solidFill>
              <a:prstDash val="solid"/>
            </a:ln>
          </spPr>
          <cat>
            <numRef>
              <f>'Dashboard'!$A$14:$A$18</f>
            </numRef>
          </cat>
          <val>
            <numRef>
              <f>'Dashboard'!$B$14:$B$18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Meeting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Meeting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Follow-Up Workload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'Dashboard'!F13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A62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1D5D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0E3A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'Dashboard'!$E$14:$E$18</f>
            </numRef>
          </cat>
          <val>
            <numRef>
              <f>'Dashboard'!$F$14:$F$18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20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3A5B"/>
    <outlinePr summaryBelow="1" summaryRight="1"/>
    <pageSetUpPr/>
  </sheetPr>
  <dimension ref="A1:T10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2" customWidth="1" min="4" max="4"/>
    <col width="16" customWidth="1" min="5" max="5"/>
    <col width="29" customWidth="1" min="6" max="6"/>
    <col width="15" customWidth="1" min="7" max="7"/>
    <col width="18" customWidth="1" min="8" max="8"/>
    <col width="20" customWidth="1" min="9" max="9"/>
    <col width="24" customWidth="1" min="10" max="10"/>
    <col width="16" customWidth="1" min="11" max="11"/>
    <col width="22" customWidth="1" min="12" max="12"/>
    <col width="12" customWidth="1" min="13" max="13"/>
    <col width="13" customWidth="1" min="14" max="14"/>
    <col width="15" customWidth="1" min="15" max="15"/>
    <col width="17" customWidth="1" min="16" max="16"/>
    <col width="16" customWidth="1" min="17" max="17"/>
    <col width="42" customWidth="1" min="18" max="18"/>
    <col width="16" customWidth="1" min="19" max="19"/>
    <col width="18" customWidth="1" min="20" max="20"/>
  </cols>
  <sheetData>
    <row r="1" ht="28" customHeight="1">
      <c r="A1" s="1" t="inlineStr">
        <is>
          <t>Meeting Tracker</t>
        </is>
      </c>
    </row>
    <row r="2">
      <c r="A2" s="2" t="inlineStr">
        <is>
          <t>Meeting ID</t>
        </is>
      </c>
      <c r="B2" s="2" t="inlineStr">
        <is>
          <t>Meeting Date</t>
        </is>
      </c>
      <c r="C2" s="2" t="inlineStr">
        <is>
          <t>Start Time</t>
        </is>
      </c>
      <c r="D2" s="2" t="inlineStr">
        <is>
          <t>End Time</t>
        </is>
      </c>
      <c r="E2" s="2" t="inlineStr">
        <is>
          <t>Duration (Hours)</t>
        </is>
      </c>
      <c r="F2" s="2" t="inlineStr">
        <is>
          <t>Meeting Title</t>
        </is>
      </c>
      <c r="G2" s="2" t="inlineStr">
        <is>
          <t>Meeting Type</t>
        </is>
      </c>
      <c r="H2" s="2" t="inlineStr">
        <is>
          <t>Organizer</t>
        </is>
      </c>
      <c r="I2" s="2" t="inlineStr">
        <is>
          <t>Attendee</t>
        </is>
      </c>
      <c r="J2" s="2" t="inlineStr">
        <is>
          <t>Company/Department</t>
        </is>
      </c>
      <c r="K2" s="2" t="inlineStr">
        <is>
          <t>City</t>
        </is>
      </c>
      <c r="L2" s="2" t="inlineStr">
        <is>
          <t>Location/Platform</t>
        </is>
      </c>
      <c r="M2" s="2" t="inlineStr">
        <is>
          <t>Priority</t>
        </is>
      </c>
      <c r="N2" s="2" t="inlineStr">
        <is>
          <t>Action Items</t>
        </is>
      </c>
      <c r="O2" s="2" t="inlineStr">
        <is>
          <t>Follow-Up Due</t>
        </is>
      </c>
      <c r="P2" s="2" t="inlineStr">
        <is>
          <t>Follow-Up Status</t>
        </is>
      </c>
      <c r="Q2" s="2" t="inlineStr">
        <is>
          <t>Meeting Status</t>
        </is>
      </c>
      <c r="R2" s="2" t="inlineStr">
        <is>
          <t>Notes</t>
        </is>
      </c>
      <c r="S2" s="2" t="inlineStr">
        <is>
          <t>Estimated Cost</t>
        </is>
      </c>
      <c r="T2" s="2" t="inlineStr">
        <is>
          <t>Owner Lookup</t>
        </is>
      </c>
    </row>
    <row r="3" ht="34" customHeight="1">
      <c r="A3" s="3" t="inlineStr">
        <is>
          <t>MTG-001</t>
        </is>
      </c>
      <c r="B3" s="4" t="n">
        <v>46034</v>
      </c>
      <c r="C3" s="5" t="n">
        <v>0.375</v>
      </c>
      <c r="D3" s="5" t="n">
        <v>0.4166666666666667</v>
      </c>
      <c r="E3" s="6">
        <f>IF(OR($C3="",$D3=""),"",IFERROR(($D3-$C3)*24,0))</f>
        <v/>
      </c>
      <c r="F3" s="7" t="inlineStr">
        <is>
          <t>Northstar Labs Client Check-In</t>
        </is>
      </c>
      <c r="G3" s="3" t="inlineStr">
        <is>
          <t>Client</t>
        </is>
      </c>
      <c r="H3" s="3" t="inlineStr">
        <is>
          <t>James Carter</t>
        </is>
      </c>
      <c r="I3" s="7" t="inlineStr">
        <is>
          <t>Olivia Bennett</t>
        </is>
      </c>
      <c r="J3" s="7" t="inlineStr">
        <is>
          <t>Northstar Labs</t>
        </is>
      </c>
      <c r="K3" s="3" t="inlineStr">
        <is>
          <t>New York</t>
        </is>
      </c>
      <c r="L3" s="7" t="inlineStr">
        <is>
          <t>Zoom</t>
        </is>
      </c>
      <c r="M3" s="3" t="inlineStr">
        <is>
          <t>High</t>
        </is>
      </c>
      <c r="N3" s="8" t="n">
        <v>3</v>
      </c>
      <c r="O3" s="4" t="n">
        <v>46041</v>
      </c>
      <c r="P3" s="9">
        <f>IF($A3="","",IF($Q3="Canceled","Not Required",IF($O3="","No Due Date",IF($O3&lt;TODAY(),"Overdue",IF($O3&lt;=TODAY()+7,"Due Soon","On Track")))))</f>
        <v/>
      </c>
      <c r="Q3" s="3" t="inlineStr">
        <is>
          <t>Completed</t>
        </is>
      </c>
      <c r="R3" s="7" t="inlineStr">
        <is>
          <t>Reviewed renewal timeline and next-quarter objectives.</t>
        </is>
      </c>
      <c r="S3" s="10" t="n">
        <v>150</v>
      </c>
      <c r="T3" s="11">
        <f>IF($A3="","",IFERROR(VLOOKUP($H3,'Instructions'!$F$5:$G$10,2,FALSE),"Not Listed"))</f>
        <v/>
      </c>
    </row>
    <row r="4" ht="34" customHeight="1">
      <c r="A4" s="3" t="inlineStr">
        <is>
          <t>MTG-002</t>
        </is>
      </c>
      <c r="B4" s="4" t="n">
        <v>46058</v>
      </c>
      <c r="C4" s="5" t="n">
        <v>0.4375</v>
      </c>
      <c r="D4" s="5" t="n">
        <v>0.5</v>
      </c>
      <c r="E4" s="12">
        <f>IF(OR($C4="",$D4=""),"",IFERROR(($D4-$C4)*24,0))</f>
        <v/>
      </c>
      <c r="F4" s="7" t="inlineStr">
        <is>
          <t>Website Launch Project Review</t>
        </is>
      </c>
      <c r="G4" s="3" t="inlineStr">
        <is>
          <t>Project</t>
        </is>
      </c>
      <c r="H4" s="3" t="inlineStr">
        <is>
          <t>Emily Brooks</t>
        </is>
      </c>
      <c r="I4" s="7" t="inlineStr">
        <is>
          <t>Daniel Kim</t>
        </is>
      </c>
      <c r="J4" s="7" t="inlineStr">
        <is>
          <t>Brightline Creative</t>
        </is>
      </c>
      <c r="K4" s="3" t="inlineStr">
        <is>
          <t>Los Angeles</t>
        </is>
      </c>
      <c r="L4" s="7" t="inlineStr">
        <is>
          <t>Microsoft Teams</t>
        </is>
      </c>
      <c r="M4" s="3" t="inlineStr">
        <is>
          <t>Medium</t>
        </is>
      </c>
      <c r="N4" s="8" t="n">
        <v>4</v>
      </c>
      <c r="O4" s="4" t="n">
        <v>46065</v>
      </c>
      <c r="P4" s="13">
        <f>IF($A4="","",IF($Q4="Canceled","Not Required",IF($O4="","No Due Date",IF($O4&lt;TODAY(),"Overdue",IF($O4&lt;=TODAY()+7,"Due Soon","On Track")))))</f>
        <v/>
      </c>
      <c r="Q4" s="3" t="inlineStr">
        <is>
          <t>Completed</t>
        </is>
      </c>
      <c r="R4" s="7" t="inlineStr">
        <is>
          <t>Approved launch assets and assigned final testing owners.</t>
        </is>
      </c>
      <c r="S4" s="10" t="n">
        <v>225</v>
      </c>
      <c r="T4" s="14">
        <f>IF($A4="","",IFERROR(VLOOKUP($H4,'Instructions'!$F$5:$G$10,2,FALSE),"Not Listed"))</f>
        <v/>
      </c>
    </row>
    <row r="5" ht="34" customHeight="1">
      <c r="A5" s="3" t="inlineStr">
        <is>
          <t>MTG-003</t>
        </is>
      </c>
      <c r="B5" s="4" t="n">
        <v>46099</v>
      </c>
      <c r="C5" s="5" t="n">
        <v>0.08333333333333333</v>
      </c>
      <c r="D5" s="5" t="n">
        <v>0.125</v>
      </c>
      <c r="E5" s="6">
        <f>IF(OR($C5="",$D5=""),"",IFERROR(($D5-$C5)*24,0))</f>
        <v/>
      </c>
      <c r="F5" s="7" t="inlineStr">
        <is>
          <t>Regional Sales Call</t>
        </is>
      </c>
      <c r="G5" s="3" t="inlineStr">
        <is>
          <t>Sales</t>
        </is>
      </c>
      <c r="H5" s="3" t="inlineStr">
        <is>
          <t>Michael Reed</t>
        </is>
      </c>
      <c r="I5" s="7" t="inlineStr">
        <is>
          <t>Morgan Price</t>
        </is>
      </c>
      <c r="J5" s="7" t="inlineStr">
        <is>
          <t>Midwest Sales</t>
        </is>
      </c>
      <c r="K5" s="3" t="inlineStr">
        <is>
          <t>Chicago</t>
        </is>
      </c>
      <c r="L5" s="7" t="inlineStr">
        <is>
          <t>Zoom</t>
        </is>
      </c>
      <c r="M5" s="3" t="inlineStr">
        <is>
          <t>Low</t>
        </is>
      </c>
      <c r="N5" s="8" t="n">
        <v>0</v>
      </c>
      <c r="O5" s="4" t="n"/>
      <c r="P5" s="9">
        <f>IF($A5="","",IF($Q5="Canceled","Not Required",IF($O5="","No Due Date",IF($O5&lt;TODAY(),"Overdue",IF($O5&lt;=TODAY()+7,"Due Soon","On Track")))))</f>
        <v/>
      </c>
      <c r="Q5" s="3" t="inlineStr">
        <is>
          <t>Completed</t>
        </is>
      </c>
      <c r="R5" s="7" t="inlineStr">
        <is>
          <t>Discussed pipeline coverage and territory performance.</t>
        </is>
      </c>
      <c r="S5" s="10" t="n">
        <v>0</v>
      </c>
      <c r="T5" s="11">
        <f>IF($A5="","",IFERROR(VLOOKUP($H5,'Instructions'!$F$5:$G$10,2,FALSE),"Not Listed"))</f>
        <v/>
      </c>
    </row>
    <row r="6" ht="34" customHeight="1">
      <c r="A6" s="3" t="inlineStr">
        <is>
          <t>MTG-004</t>
        </is>
      </c>
      <c r="B6" s="4" t="n">
        <v>46135</v>
      </c>
      <c r="C6" s="5" t="n">
        <v>0.375</v>
      </c>
      <c r="D6" s="5" t="n">
        <v>0.4583333333333333</v>
      </c>
      <c r="E6" s="12">
        <f>IF(OR($C6="",$D6=""),"",IFERROR(($D6-$C6)*24,0))</f>
        <v/>
      </c>
      <c r="F6" s="7" t="inlineStr">
        <is>
          <t>Q3 Budget Planning Meeting</t>
        </is>
      </c>
      <c r="G6" s="3" t="inlineStr">
        <is>
          <t>Internal</t>
        </is>
      </c>
      <c r="H6" s="3" t="inlineStr">
        <is>
          <t>Ashley Morgan</t>
        </is>
      </c>
      <c r="I6" s="7" t="inlineStr">
        <is>
          <t>Finance Leadership Team</t>
        </is>
      </c>
      <c r="J6" s="7" t="inlineStr">
        <is>
          <t>Finance</t>
        </is>
      </c>
      <c r="K6" s="3" t="inlineStr">
        <is>
          <t>Houston</t>
        </is>
      </c>
      <c r="L6" s="7" t="inlineStr">
        <is>
          <t>Houston Office</t>
        </is>
      </c>
      <c r="M6" s="3" t="inlineStr">
        <is>
          <t>High</t>
        </is>
      </c>
      <c r="N6" s="8" t="n">
        <v>5</v>
      </c>
      <c r="O6" s="4" t="n">
        <v>46142</v>
      </c>
      <c r="P6" s="13">
        <f>IF($A6="","",IF($Q6="Canceled","Not Required",IF($O6="","No Due Date",IF($O6&lt;TODAY(),"Overdue",IF($O6&lt;=TODAY()+7,"Due Soon","On Track")))))</f>
        <v/>
      </c>
      <c r="Q6" s="3" t="inlineStr">
        <is>
          <t>Completed</t>
        </is>
      </c>
      <c r="R6" s="7" t="inlineStr">
        <is>
          <t>Aligned department forecasts and identified cost review actions.</t>
        </is>
      </c>
      <c r="S6" s="10" t="n">
        <v>450</v>
      </c>
      <c r="T6" s="14">
        <f>IF($A6="","",IFERROR(VLOOKUP($H6,'Instructions'!$F$5:$G$10,2,FALSE),"Not Listed"))</f>
        <v/>
      </c>
    </row>
    <row r="7" ht="34" customHeight="1">
      <c r="A7" s="3" t="inlineStr">
        <is>
          <t>MTG-005</t>
        </is>
      </c>
      <c r="B7" s="4" t="n">
        <v>46156</v>
      </c>
      <c r="C7" s="5" t="n">
        <v>0.04166666666666666</v>
      </c>
      <c r="D7" s="5" t="n">
        <v>0.09375</v>
      </c>
      <c r="E7" s="6">
        <f>IF(OR($C7="",$D7=""),"",IFERROR(($D7-$C7)*24,0))</f>
        <v/>
      </c>
      <c r="F7" s="7" t="inlineStr">
        <is>
          <t>Product Roadmap Review</t>
        </is>
      </c>
      <c r="G7" s="3" t="inlineStr">
        <is>
          <t>Project</t>
        </is>
      </c>
      <c r="H7" s="3" t="inlineStr">
        <is>
          <t>David Foster</t>
        </is>
      </c>
      <c r="I7" s="7" t="inlineStr">
        <is>
          <t>Erin Wallace</t>
        </is>
      </c>
      <c r="J7" s="7" t="inlineStr">
        <is>
          <t>Product</t>
        </is>
      </c>
      <c r="K7" s="3" t="inlineStr">
        <is>
          <t>Phoenix</t>
        </is>
      </c>
      <c r="L7" s="7" t="inlineStr">
        <is>
          <t>Phoenix Office</t>
        </is>
      </c>
      <c r="M7" s="3" t="inlineStr">
        <is>
          <t>Medium</t>
        </is>
      </c>
      <c r="N7" s="8" t="n">
        <v>2</v>
      </c>
      <c r="O7" s="4" t="n">
        <v>46163</v>
      </c>
      <c r="P7" s="9">
        <f>IF($A7="","",IF($Q7="Canceled","Not Required",IF($O7="","No Due Date",IF($O7&lt;TODAY(),"Overdue",IF($O7&lt;=TODAY()+7,"Due Soon","On Track")))))</f>
        <v/>
      </c>
      <c r="Q7" s="3" t="inlineStr">
        <is>
          <t>Completed</t>
        </is>
      </c>
      <c r="R7" s="7" t="inlineStr">
        <is>
          <t>Prioritized mobile enhancements and confirmed release milestones.</t>
        </is>
      </c>
      <c r="S7" s="10" t="n">
        <v>75</v>
      </c>
      <c r="T7" s="11">
        <f>IF($A7="","",IFERROR(VLOOKUP($H7,'Instructions'!$F$5:$G$10,2,FALSE),"Not Listed"))</f>
        <v/>
      </c>
    </row>
    <row r="8" ht="34" customHeight="1">
      <c r="A8" s="3" t="inlineStr">
        <is>
          <t>MTG-006</t>
        </is>
      </c>
      <c r="B8" s="4" t="n">
        <v>46182</v>
      </c>
      <c r="C8" s="5" t="n">
        <v>0.125</v>
      </c>
      <c r="D8" s="5" t="n">
        <v>0.15625</v>
      </c>
      <c r="E8" s="12">
        <f>IF(OR($C8="",$D8=""),"",IFERROR(($D8-$C8)*24,0))</f>
        <v/>
      </c>
      <c r="F8" s="7" t="inlineStr">
        <is>
          <t>Recruitment Debrief 1:1</t>
        </is>
      </c>
      <c r="G8" s="3" t="inlineStr">
        <is>
          <t>1:1</t>
        </is>
      </c>
      <c r="H8" s="3" t="inlineStr">
        <is>
          <t>Jessica Lane</t>
        </is>
      </c>
      <c r="I8" s="7" t="inlineStr">
        <is>
          <t>Chris Allen</t>
        </is>
      </c>
      <c r="J8" s="7" t="inlineStr">
        <is>
          <t>Human Resources</t>
        </is>
      </c>
      <c r="K8" s="3" t="inlineStr">
        <is>
          <t>Philadelphia</t>
        </is>
      </c>
      <c r="L8" s="7" t="inlineStr">
        <is>
          <t>Microsoft Teams</t>
        </is>
      </c>
      <c r="M8" s="3" t="inlineStr">
        <is>
          <t>Medium</t>
        </is>
      </c>
      <c r="N8" s="8" t="n">
        <v>1</v>
      </c>
      <c r="O8" s="4" t="n">
        <v>46277</v>
      </c>
      <c r="P8" s="13">
        <f>IF($A8="","",IF($Q8="Canceled","Not Required",IF($O8="","No Due Date",IF($O8&lt;TODAY(),"Overdue",IF($O8&lt;=TODAY()+7,"Due Soon","On Track")))))</f>
        <v/>
      </c>
      <c r="Q8" s="3" t="inlineStr">
        <is>
          <t>Rescheduled</t>
        </is>
      </c>
      <c r="R8" s="7" t="inlineStr">
        <is>
          <t>Rescheduled recruitment debrief; follow-up is set after the new session.</t>
        </is>
      </c>
      <c r="S8" s="10" t="n">
        <v>0</v>
      </c>
      <c r="T8" s="14">
        <f>IF($A8="","",IFERROR(VLOOKUP($H8,'Instructions'!$F$5:$G$10,2,FALSE),"Not Listed"))</f>
        <v/>
      </c>
    </row>
    <row r="9" ht="34" customHeight="1">
      <c r="A9" s="3" t="inlineStr">
        <is>
          <t>MTG-007</t>
        </is>
      </c>
      <c r="B9" s="4" t="n">
        <v>46211</v>
      </c>
      <c r="C9" s="5" t="n">
        <v>0.4583333333333333</v>
      </c>
      <c r="D9" s="5" t="n">
        <v>0.5</v>
      </c>
      <c r="E9" s="6">
        <f>IF(OR($C9="",$D9=""),"",IFERROR(($D9-$C9)*24,0))</f>
        <v/>
      </c>
      <c r="F9" s="7" t="inlineStr">
        <is>
          <t>Sales Team Weekly Meeting</t>
        </is>
      </c>
      <c r="G9" s="3" t="inlineStr">
        <is>
          <t>Internal</t>
        </is>
      </c>
      <c r="H9" s="3" t="inlineStr">
        <is>
          <t>Chris Allen</t>
        </is>
      </c>
      <c r="I9" s="7" t="inlineStr">
        <is>
          <t>Sales Team</t>
        </is>
      </c>
      <c r="J9" s="7" t="inlineStr">
        <is>
          <t>Sales</t>
        </is>
      </c>
      <c r="K9" s="3" t="inlineStr">
        <is>
          <t>Dallas</t>
        </is>
      </c>
      <c r="L9" s="7" t="inlineStr">
        <is>
          <t>Dallas Office</t>
        </is>
      </c>
      <c r="M9" s="3" t="inlineStr">
        <is>
          <t>Low</t>
        </is>
      </c>
      <c r="N9" s="8" t="n">
        <v>0</v>
      </c>
      <c r="O9" s="4" t="n"/>
      <c r="P9" s="9">
        <f>IF($A9="","",IF($Q9="Canceled","Not Required",IF($O9="","No Due Date",IF($O9&lt;TODAY(),"Overdue",IF($O9&lt;=TODAY()+7,"Due Soon","On Track")))))</f>
        <v/>
      </c>
      <c r="Q9" s="3" t="inlineStr">
        <is>
          <t>Canceled</t>
        </is>
      </c>
      <c r="R9" s="7" t="inlineStr">
        <is>
          <t>Canceled due to overlapping customer presentation.</t>
        </is>
      </c>
      <c r="S9" s="10" t="n">
        <v>0</v>
      </c>
      <c r="T9" s="11">
        <f>IF($A9="","",IFERROR(VLOOKUP($H9,'Instructions'!$F$5:$G$10,2,FALSE),"Not Listed"))</f>
        <v/>
      </c>
    </row>
    <row r="10" ht="34" customHeight="1">
      <c r="A10" s="3" t="inlineStr">
        <is>
          <t>MTG-008</t>
        </is>
      </c>
      <c r="B10" s="4" t="n">
        <v>46248</v>
      </c>
      <c r="C10" s="5" t="n">
        <v>0.4166666666666667</v>
      </c>
      <c r="D10" s="5" t="n">
        <v>0.4791666666666667</v>
      </c>
      <c r="E10" s="12">
        <f>IF(OR($C10="",$D10=""),"",IFERROR(($D10-$C10)*24,0))</f>
        <v/>
      </c>
      <c r="F10" s="7" t="inlineStr">
        <is>
          <t>Vertex Client Check-In</t>
        </is>
      </c>
      <c r="G10" s="3" t="inlineStr">
        <is>
          <t>Client</t>
        </is>
      </c>
      <c r="H10" s="3" t="inlineStr">
        <is>
          <t>Sarah Mitchell</t>
        </is>
      </c>
      <c r="I10" s="7" t="inlineStr">
        <is>
          <t>Avery Collins</t>
        </is>
      </c>
      <c r="J10" s="7" t="inlineStr">
        <is>
          <t>Vertex Systems</t>
        </is>
      </c>
      <c r="K10" s="3" t="inlineStr">
        <is>
          <t>Austin</t>
        </is>
      </c>
      <c r="L10" s="7" t="inlineStr">
        <is>
          <t>Zoom</t>
        </is>
      </c>
      <c r="M10" s="3" t="inlineStr">
        <is>
          <t>Medium</t>
        </is>
      </c>
      <c r="N10" s="8" t="n">
        <v>2</v>
      </c>
      <c r="O10" s="4" t="n">
        <v>46255</v>
      </c>
      <c r="P10" s="13">
        <f>IF($A10="","",IF($Q10="Canceled","Not Required",IF($O10="","No Due Date",IF($O10&lt;TODAY(),"Overdue",IF($O10&lt;=TODAY()+7,"Due Soon","On Track")))))</f>
        <v/>
      </c>
      <c r="Q10" s="3" t="inlineStr">
        <is>
          <t>Completed</t>
        </is>
      </c>
      <c r="R10" s="7" t="inlineStr">
        <is>
          <t>Confirmed onboarding progress and documented support requests.</t>
        </is>
      </c>
      <c r="S10" s="10" t="n">
        <v>120</v>
      </c>
      <c r="T10" s="14">
        <f>IF($A10="","",IFERROR(VLOOKUP($H10,'Instructions'!$F$5:$G$10,2,FALSE),"Not Listed"))</f>
        <v/>
      </c>
    </row>
    <row r="11" ht="34" customHeight="1">
      <c r="A11" s="3" t="inlineStr">
        <is>
          <t>MTG-009</t>
        </is>
      </c>
      <c r="B11" s="4" t="n">
        <v>46255</v>
      </c>
      <c r="C11" s="5" t="n">
        <v>0.0625</v>
      </c>
      <c r="D11" s="5" t="n">
        <v>0.1041666666666667</v>
      </c>
      <c r="E11" s="6">
        <f>IF(OR($C11="",$D11=""),"",IFERROR(($D11-$C11)*24,0))</f>
        <v/>
      </c>
      <c r="F11" s="7" t="inlineStr">
        <is>
          <t>Maple Retail Sales Call</t>
        </is>
      </c>
      <c r="G11" s="3" t="inlineStr">
        <is>
          <t>Sales</t>
        </is>
      </c>
      <c r="H11" s="3" t="inlineStr">
        <is>
          <t>Robert Hayes</t>
        </is>
      </c>
      <c r="I11" s="7" t="inlineStr">
        <is>
          <t>Taylor Green</t>
        </is>
      </c>
      <c r="J11" s="7" t="inlineStr">
        <is>
          <t>Maple Retail</t>
        </is>
      </c>
      <c r="K11" s="3" t="inlineStr">
        <is>
          <t>Seattle</t>
        </is>
      </c>
      <c r="L11" s="7" t="inlineStr">
        <is>
          <t>Microsoft Teams</t>
        </is>
      </c>
      <c r="M11" s="3" t="inlineStr">
        <is>
          <t>High</t>
        </is>
      </c>
      <c r="N11" s="8" t="n">
        <v>3</v>
      </c>
      <c r="O11" s="4" t="n">
        <v>46263</v>
      </c>
      <c r="P11" s="9">
        <f>IF($A11="","",IF($Q11="Canceled","Not Required",IF($O11="","No Due Date",IF($O11&lt;TODAY(),"Overdue",IF($O11&lt;=TODAY()+7,"Due Soon","On Track")))))</f>
        <v/>
      </c>
      <c r="Q11" s="3" t="inlineStr">
        <is>
          <t>Scheduled</t>
        </is>
      </c>
      <c r="R11" s="7" t="inlineStr">
        <is>
          <t>Prepare pricing options and confirm attendee questions before the call.</t>
        </is>
      </c>
      <c r="S11" s="10" t="n">
        <v>200</v>
      </c>
      <c r="T11" s="11">
        <f>IF($A11="","",IFERROR(VLOOKUP($H11,'Instructions'!$F$5:$G$10,2,FALSE),"Not Listed"))</f>
        <v/>
      </c>
    </row>
    <row r="12" ht="34" customHeight="1">
      <c r="A12" s="3" t="n"/>
      <c r="B12" s="4" t="n"/>
      <c r="C12" s="5" t="n"/>
      <c r="D12" s="5" t="n"/>
      <c r="E12" s="12">
        <f>IF(OR($C12="",$D12=""),"",IFERROR(($D12-$C12)*24,0))</f>
        <v/>
      </c>
      <c r="F12" s="7" t="n"/>
      <c r="G12" s="3" t="n"/>
      <c r="H12" s="3" t="n"/>
      <c r="I12" s="7" t="n"/>
      <c r="J12" s="7" t="n"/>
      <c r="K12" s="3" t="n"/>
      <c r="L12" s="7" t="n"/>
      <c r="M12" s="3" t="n"/>
      <c r="N12" s="8" t="n"/>
      <c r="O12" s="4" t="n"/>
      <c r="P12" s="13">
        <f>IF($A12="","",IF($Q12="Canceled","Not Required",IF($O12="","No Due Date",IF($O12&lt;TODAY(),"Overdue",IF($O12&lt;=TODAY()+7,"Due Soon","On Track")))))</f>
        <v/>
      </c>
      <c r="Q12" s="3" t="n"/>
      <c r="R12" s="7" t="n"/>
      <c r="S12" s="10" t="n"/>
      <c r="T12" s="14">
        <f>IF($A12="","",IFERROR(VLOOKUP($H12,'Instructions'!$F$5:$G$10,2,FALSE),"Not Listed"))</f>
        <v/>
      </c>
    </row>
    <row r="13" ht="34" customHeight="1">
      <c r="A13" s="3" t="n"/>
      <c r="B13" s="4" t="n"/>
      <c r="C13" s="5" t="n"/>
      <c r="D13" s="5" t="n"/>
      <c r="E13" s="6">
        <f>IF(OR($C13="",$D13=""),"",IFERROR(($D13-$C13)*24,0))</f>
        <v/>
      </c>
      <c r="F13" s="7" t="n"/>
      <c r="G13" s="3" t="n"/>
      <c r="H13" s="3" t="n"/>
      <c r="I13" s="7" t="n"/>
      <c r="J13" s="7" t="n"/>
      <c r="K13" s="3" t="n"/>
      <c r="L13" s="7" t="n"/>
      <c r="M13" s="3" t="n"/>
      <c r="N13" s="8" t="n"/>
      <c r="O13" s="4" t="n"/>
      <c r="P13" s="9">
        <f>IF($A13="","",IF($Q13="Canceled","Not Required",IF($O13="","No Due Date",IF($O13&lt;TODAY(),"Overdue",IF($O13&lt;=TODAY()+7,"Due Soon","On Track")))))</f>
        <v/>
      </c>
      <c r="Q13" s="3" t="n"/>
      <c r="R13" s="7" t="n"/>
      <c r="S13" s="10" t="n"/>
      <c r="T13" s="11">
        <f>IF($A13="","",IFERROR(VLOOKUP($H13,'Instructions'!$F$5:$G$10,2,FALSE),"Not Listed"))</f>
        <v/>
      </c>
    </row>
    <row r="14" ht="34" customHeight="1">
      <c r="A14" s="3" t="n"/>
      <c r="B14" s="4" t="n"/>
      <c r="C14" s="5" t="n"/>
      <c r="D14" s="5" t="n"/>
      <c r="E14" s="12">
        <f>IF(OR($C14="",$D14=""),"",IFERROR(($D14-$C14)*24,0))</f>
        <v/>
      </c>
      <c r="F14" s="7" t="n"/>
      <c r="G14" s="3" t="n"/>
      <c r="H14" s="3" t="n"/>
      <c r="I14" s="7" t="n"/>
      <c r="J14" s="7" t="n"/>
      <c r="K14" s="3" t="n"/>
      <c r="L14" s="7" t="n"/>
      <c r="M14" s="3" t="n"/>
      <c r="N14" s="8" t="n"/>
      <c r="O14" s="4" t="n"/>
      <c r="P14" s="13">
        <f>IF($A14="","",IF($Q14="Canceled","Not Required",IF($O14="","No Due Date",IF($O14&lt;TODAY(),"Overdue",IF($O14&lt;=TODAY()+7,"Due Soon","On Track")))))</f>
        <v/>
      </c>
      <c r="Q14" s="3" t="n"/>
      <c r="R14" s="7" t="n"/>
      <c r="S14" s="10" t="n"/>
      <c r="T14" s="14">
        <f>IF($A14="","",IFERROR(VLOOKUP($H14,'Instructions'!$F$5:$G$10,2,FALSE),"Not Listed"))</f>
        <v/>
      </c>
    </row>
    <row r="15" ht="34" customHeight="1">
      <c r="A15" s="3" t="n"/>
      <c r="B15" s="4" t="n"/>
      <c r="C15" s="5" t="n"/>
      <c r="D15" s="5" t="n"/>
      <c r="E15" s="6">
        <f>IF(OR($C15="",$D15=""),"",IFERROR(($D15-$C15)*24,0))</f>
        <v/>
      </c>
      <c r="F15" s="7" t="n"/>
      <c r="G15" s="3" t="n"/>
      <c r="H15" s="3" t="n"/>
      <c r="I15" s="7" t="n"/>
      <c r="J15" s="7" t="n"/>
      <c r="K15" s="3" t="n"/>
      <c r="L15" s="7" t="n"/>
      <c r="M15" s="3" t="n"/>
      <c r="N15" s="8" t="n"/>
      <c r="O15" s="4" t="n"/>
      <c r="P15" s="9">
        <f>IF($A15="","",IF($Q15="Canceled","Not Required",IF($O15="","No Due Date",IF($O15&lt;TODAY(),"Overdue",IF($O15&lt;=TODAY()+7,"Due Soon","On Track")))))</f>
        <v/>
      </c>
      <c r="Q15" s="3" t="n"/>
      <c r="R15" s="7" t="n"/>
      <c r="S15" s="10" t="n"/>
      <c r="T15" s="11">
        <f>IF($A15="","",IFERROR(VLOOKUP($H15,'Instructions'!$F$5:$G$10,2,FALSE),"Not Listed"))</f>
        <v/>
      </c>
    </row>
    <row r="16" ht="34" customHeight="1">
      <c r="A16" s="3" t="n"/>
      <c r="B16" s="4" t="n"/>
      <c r="C16" s="5" t="n"/>
      <c r="D16" s="5" t="n"/>
      <c r="E16" s="12">
        <f>IF(OR($C16="",$D16=""),"",IFERROR(($D16-$C16)*24,0))</f>
        <v/>
      </c>
      <c r="F16" s="7" t="n"/>
      <c r="G16" s="3" t="n"/>
      <c r="H16" s="3" t="n"/>
      <c r="I16" s="7" t="n"/>
      <c r="J16" s="7" t="n"/>
      <c r="K16" s="3" t="n"/>
      <c r="L16" s="7" t="n"/>
      <c r="M16" s="3" t="n"/>
      <c r="N16" s="8" t="n"/>
      <c r="O16" s="4" t="n"/>
      <c r="P16" s="13">
        <f>IF($A16="","",IF($Q16="Canceled","Not Required",IF($O16="","No Due Date",IF($O16&lt;TODAY(),"Overdue",IF($O16&lt;=TODAY()+7,"Due Soon","On Track")))))</f>
        <v/>
      </c>
      <c r="Q16" s="3" t="n"/>
      <c r="R16" s="7" t="n"/>
      <c r="S16" s="10" t="n"/>
      <c r="T16" s="14">
        <f>IF($A16="","",IFERROR(VLOOKUP($H16,'Instructions'!$F$5:$G$10,2,FALSE),"Not Listed"))</f>
        <v/>
      </c>
    </row>
    <row r="17" ht="34" customHeight="1">
      <c r="A17" s="3" t="n"/>
      <c r="B17" s="4" t="n"/>
      <c r="C17" s="5" t="n"/>
      <c r="D17" s="5" t="n"/>
      <c r="E17" s="6">
        <f>IF(OR($C17="",$D17=""),"",IFERROR(($D17-$C17)*24,0))</f>
        <v/>
      </c>
      <c r="F17" s="7" t="n"/>
      <c r="G17" s="3" t="n"/>
      <c r="H17" s="3" t="n"/>
      <c r="I17" s="7" t="n"/>
      <c r="J17" s="7" t="n"/>
      <c r="K17" s="3" t="n"/>
      <c r="L17" s="7" t="n"/>
      <c r="M17" s="3" t="n"/>
      <c r="N17" s="8" t="n"/>
      <c r="O17" s="4" t="n"/>
      <c r="P17" s="9">
        <f>IF($A17="","",IF($Q17="Canceled","Not Required",IF($O17="","No Due Date",IF($O17&lt;TODAY(),"Overdue",IF($O17&lt;=TODAY()+7,"Due Soon","On Track")))))</f>
        <v/>
      </c>
      <c r="Q17" s="3" t="n"/>
      <c r="R17" s="7" t="n"/>
      <c r="S17" s="10" t="n"/>
      <c r="T17" s="11">
        <f>IF($A17="","",IFERROR(VLOOKUP($H17,'Instructions'!$F$5:$G$10,2,FALSE),"Not Listed"))</f>
        <v/>
      </c>
    </row>
    <row r="18" ht="34" customHeight="1">
      <c r="A18" s="3" t="n"/>
      <c r="B18" s="4" t="n"/>
      <c r="C18" s="5" t="n"/>
      <c r="D18" s="5" t="n"/>
      <c r="E18" s="12">
        <f>IF(OR($C18="",$D18=""),"",IFERROR(($D18-$C18)*24,0))</f>
        <v/>
      </c>
      <c r="F18" s="7" t="n"/>
      <c r="G18" s="3" t="n"/>
      <c r="H18" s="3" t="n"/>
      <c r="I18" s="7" t="n"/>
      <c r="J18" s="7" t="n"/>
      <c r="K18" s="3" t="n"/>
      <c r="L18" s="7" t="n"/>
      <c r="M18" s="3" t="n"/>
      <c r="N18" s="8" t="n"/>
      <c r="O18" s="4" t="n"/>
      <c r="P18" s="13">
        <f>IF($A18="","",IF($Q18="Canceled","Not Required",IF($O18="","No Due Date",IF($O18&lt;TODAY(),"Overdue",IF($O18&lt;=TODAY()+7,"Due Soon","On Track")))))</f>
        <v/>
      </c>
      <c r="Q18" s="3" t="n"/>
      <c r="R18" s="7" t="n"/>
      <c r="S18" s="10" t="n"/>
      <c r="T18" s="14">
        <f>IF($A18="","",IFERROR(VLOOKUP($H18,'Instructions'!$F$5:$G$10,2,FALSE),"Not Listed"))</f>
        <v/>
      </c>
    </row>
    <row r="19" ht="34" customHeight="1">
      <c r="A19" s="3" t="n"/>
      <c r="B19" s="4" t="n"/>
      <c r="C19" s="5" t="n"/>
      <c r="D19" s="5" t="n"/>
      <c r="E19" s="6">
        <f>IF(OR($C19="",$D19=""),"",IFERROR(($D19-$C19)*24,0))</f>
        <v/>
      </c>
      <c r="F19" s="7" t="n"/>
      <c r="G19" s="3" t="n"/>
      <c r="H19" s="3" t="n"/>
      <c r="I19" s="7" t="n"/>
      <c r="J19" s="7" t="n"/>
      <c r="K19" s="3" t="n"/>
      <c r="L19" s="7" t="n"/>
      <c r="M19" s="3" t="n"/>
      <c r="N19" s="8" t="n"/>
      <c r="O19" s="4" t="n"/>
      <c r="P19" s="9">
        <f>IF($A19="","",IF($Q19="Canceled","Not Required",IF($O19="","No Due Date",IF($O19&lt;TODAY(),"Overdue",IF($O19&lt;=TODAY()+7,"Due Soon","On Track")))))</f>
        <v/>
      </c>
      <c r="Q19" s="3" t="n"/>
      <c r="R19" s="7" t="n"/>
      <c r="S19" s="10" t="n"/>
      <c r="T19" s="11">
        <f>IF($A19="","",IFERROR(VLOOKUP($H19,'Instructions'!$F$5:$G$10,2,FALSE),"Not Listed"))</f>
        <v/>
      </c>
    </row>
    <row r="20" ht="34" customHeight="1">
      <c r="A20" s="3" t="n"/>
      <c r="B20" s="4" t="n"/>
      <c r="C20" s="5" t="n"/>
      <c r="D20" s="5" t="n"/>
      <c r="E20" s="12">
        <f>IF(OR($C20="",$D20=""),"",IFERROR(($D20-$C20)*24,0))</f>
        <v/>
      </c>
      <c r="F20" s="7" t="n"/>
      <c r="G20" s="3" t="n"/>
      <c r="H20" s="3" t="n"/>
      <c r="I20" s="7" t="n"/>
      <c r="J20" s="7" t="n"/>
      <c r="K20" s="3" t="n"/>
      <c r="L20" s="7" t="n"/>
      <c r="M20" s="3" t="n"/>
      <c r="N20" s="8" t="n"/>
      <c r="O20" s="4" t="n"/>
      <c r="P20" s="13">
        <f>IF($A20="","",IF($Q20="Canceled","Not Required",IF($O20="","No Due Date",IF($O20&lt;TODAY(),"Overdue",IF($O20&lt;=TODAY()+7,"Due Soon","On Track")))))</f>
        <v/>
      </c>
      <c r="Q20" s="3" t="n"/>
      <c r="R20" s="7" t="n"/>
      <c r="S20" s="10" t="n"/>
      <c r="T20" s="14">
        <f>IF($A20="","",IFERROR(VLOOKUP($H20,'Instructions'!$F$5:$G$10,2,FALSE),"Not Listed"))</f>
        <v/>
      </c>
    </row>
    <row r="21" ht="34" customHeight="1">
      <c r="A21" s="3" t="n"/>
      <c r="B21" s="4" t="n"/>
      <c r="C21" s="5" t="n"/>
      <c r="D21" s="5" t="n"/>
      <c r="E21" s="6">
        <f>IF(OR($C21="",$D21=""),"",IFERROR(($D21-$C21)*24,0))</f>
        <v/>
      </c>
      <c r="F21" s="7" t="n"/>
      <c r="G21" s="3" t="n"/>
      <c r="H21" s="3" t="n"/>
      <c r="I21" s="7" t="n"/>
      <c r="J21" s="7" t="n"/>
      <c r="K21" s="3" t="n"/>
      <c r="L21" s="7" t="n"/>
      <c r="M21" s="3" t="n"/>
      <c r="N21" s="8" t="n"/>
      <c r="O21" s="4" t="n"/>
      <c r="P21" s="9">
        <f>IF($A21="","",IF($Q21="Canceled","Not Required",IF($O21="","No Due Date",IF($O21&lt;TODAY(),"Overdue",IF($O21&lt;=TODAY()+7,"Due Soon","On Track")))))</f>
        <v/>
      </c>
      <c r="Q21" s="3" t="n"/>
      <c r="R21" s="7" t="n"/>
      <c r="S21" s="10" t="n"/>
      <c r="T21" s="11">
        <f>IF($A21="","",IFERROR(VLOOKUP($H21,'Instructions'!$F$5:$G$10,2,FALSE),"Not Listed"))</f>
        <v/>
      </c>
    </row>
    <row r="22" ht="34" customHeight="1">
      <c r="A22" s="3" t="n"/>
      <c r="B22" s="4" t="n"/>
      <c r="C22" s="5" t="n"/>
      <c r="D22" s="5" t="n"/>
      <c r="E22" s="12">
        <f>IF(OR($C22="",$D22=""),"",IFERROR(($D22-$C22)*24,0))</f>
        <v/>
      </c>
      <c r="F22" s="7" t="n"/>
      <c r="G22" s="3" t="n"/>
      <c r="H22" s="3" t="n"/>
      <c r="I22" s="7" t="n"/>
      <c r="J22" s="7" t="n"/>
      <c r="K22" s="3" t="n"/>
      <c r="L22" s="7" t="n"/>
      <c r="M22" s="3" t="n"/>
      <c r="N22" s="8" t="n"/>
      <c r="O22" s="4" t="n"/>
      <c r="P22" s="13">
        <f>IF($A22="","",IF($Q22="Canceled","Not Required",IF($O22="","No Due Date",IF($O22&lt;TODAY(),"Overdue",IF($O22&lt;=TODAY()+7,"Due Soon","On Track")))))</f>
        <v/>
      </c>
      <c r="Q22" s="3" t="n"/>
      <c r="R22" s="7" t="n"/>
      <c r="S22" s="10" t="n"/>
      <c r="T22" s="14">
        <f>IF($A22="","",IFERROR(VLOOKUP($H22,'Instructions'!$F$5:$G$10,2,FALSE),"Not Listed"))</f>
        <v/>
      </c>
    </row>
    <row r="23" ht="34" customHeight="1">
      <c r="A23" s="3" t="n"/>
      <c r="B23" s="4" t="n"/>
      <c r="C23" s="5" t="n"/>
      <c r="D23" s="5" t="n"/>
      <c r="E23" s="6">
        <f>IF(OR($C23="",$D23=""),"",IFERROR(($D23-$C23)*24,0))</f>
        <v/>
      </c>
      <c r="F23" s="7" t="n"/>
      <c r="G23" s="3" t="n"/>
      <c r="H23" s="3" t="n"/>
      <c r="I23" s="7" t="n"/>
      <c r="J23" s="7" t="n"/>
      <c r="K23" s="3" t="n"/>
      <c r="L23" s="7" t="n"/>
      <c r="M23" s="3" t="n"/>
      <c r="N23" s="8" t="n"/>
      <c r="O23" s="4" t="n"/>
      <c r="P23" s="9">
        <f>IF($A23="","",IF($Q23="Canceled","Not Required",IF($O23="","No Due Date",IF($O23&lt;TODAY(),"Overdue",IF($O23&lt;=TODAY()+7,"Due Soon","On Track")))))</f>
        <v/>
      </c>
      <c r="Q23" s="3" t="n"/>
      <c r="R23" s="7" t="n"/>
      <c r="S23" s="10" t="n"/>
      <c r="T23" s="11">
        <f>IF($A23="","",IFERROR(VLOOKUP($H23,'Instructions'!$F$5:$G$10,2,FALSE),"Not Listed"))</f>
        <v/>
      </c>
    </row>
    <row r="24" ht="34" customHeight="1">
      <c r="A24" s="3" t="n"/>
      <c r="B24" s="4" t="n"/>
      <c r="C24" s="5" t="n"/>
      <c r="D24" s="5" t="n"/>
      <c r="E24" s="12">
        <f>IF(OR($C24="",$D24=""),"",IFERROR(($D24-$C24)*24,0))</f>
        <v/>
      </c>
      <c r="F24" s="7" t="n"/>
      <c r="G24" s="3" t="n"/>
      <c r="H24" s="3" t="n"/>
      <c r="I24" s="7" t="n"/>
      <c r="J24" s="7" t="n"/>
      <c r="K24" s="3" t="n"/>
      <c r="L24" s="7" t="n"/>
      <c r="M24" s="3" t="n"/>
      <c r="N24" s="8" t="n"/>
      <c r="O24" s="4" t="n"/>
      <c r="P24" s="13">
        <f>IF($A24="","",IF($Q24="Canceled","Not Required",IF($O24="","No Due Date",IF($O24&lt;TODAY(),"Overdue",IF($O24&lt;=TODAY()+7,"Due Soon","On Track")))))</f>
        <v/>
      </c>
      <c r="Q24" s="3" t="n"/>
      <c r="R24" s="7" t="n"/>
      <c r="S24" s="10" t="n"/>
      <c r="T24" s="14">
        <f>IF($A24="","",IFERROR(VLOOKUP($H24,'Instructions'!$F$5:$G$10,2,FALSE),"Not Listed"))</f>
        <v/>
      </c>
    </row>
    <row r="25" ht="34" customHeight="1">
      <c r="A25" s="3" t="n"/>
      <c r="B25" s="4" t="n"/>
      <c r="C25" s="5" t="n"/>
      <c r="D25" s="5" t="n"/>
      <c r="E25" s="6">
        <f>IF(OR($C25="",$D25=""),"",IFERROR(($D25-$C25)*24,0))</f>
        <v/>
      </c>
      <c r="F25" s="7" t="n"/>
      <c r="G25" s="3" t="n"/>
      <c r="H25" s="3" t="n"/>
      <c r="I25" s="7" t="n"/>
      <c r="J25" s="7" t="n"/>
      <c r="K25" s="3" t="n"/>
      <c r="L25" s="7" t="n"/>
      <c r="M25" s="3" t="n"/>
      <c r="N25" s="8" t="n"/>
      <c r="O25" s="4" t="n"/>
      <c r="P25" s="9">
        <f>IF($A25="","",IF($Q25="Canceled","Not Required",IF($O25="","No Due Date",IF($O25&lt;TODAY(),"Overdue",IF($O25&lt;=TODAY()+7,"Due Soon","On Track")))))</f>
        <v/>
      </c>
      <c r="Q25" s="3" t="n"/>
      <c r="R25" s="7" t="n"/>
      <c r="S25" s="10" t="n"/>
      <c r="T25" s="11">
        <f>IF($A25="","",IFERROR(VLOOKUP($H25,'Instructions'!$F$5:$G$10,2,FALSE),"Not Listed"))</f>
        <v/>
      </c>
    </row>
    <row r="26" ht="34" customHeight="1">
      <c r="A26" s="3" t="n"/>
      <c r="B26" s="4" t="n"/>
      <c r="C26" s="5" t="n"/>
      <c r="D26" s="5" t="n"/>
      <c r="E26" s="12">
        <f>IF(OR($C26="",$D26=""),"",IFERROR(($D26-$C26)*24,0))</f>
        <v/>
      </c>
      <c r="F26" s="7" t="n"/>
      <c r="G26" s="3" t="n"/>
      <c r="H26" s="3" t="n"/>
      <c r="I26" s="7" t="n"/>
      <c r="J26" s="7" t="n"/>
      <c r="K26" s="3" t="n"/>
      <c r="L26" s="7" t="n"/>
      <c r="M26" s="3" t="n"/>
      <c r="N26" s="8" t="n"/>
      <c r="O26" s="4" t="n"/>
      <c r="P26" s="13">
        <f>IF($A26="","",IF($Q26="Canceled","Not Required",IF($O26="","No Due Date",IF($O26&lt;TODAY(),"Overdue",IF($O26&lt;=TODAY()+7,"Due Soon","On Track")))))</f>
        <v/>
      </c>
      <c r="Q26" s="3" t="n"/>
      <c r="R26" s="7" t="n"/>
      <c r="S26" s="10" t="n"/>
      <c r="T26" s="14">
        <f>IF($A26="","",IFERROR(VLOOKUP($H26,'Instructions'!$F$5:$G$10,2,FALSE),"Not Listed"))</f>
        <v/>
      </c>
    </row>
    <row r="27" ht="34" customHeight="1">
      <c r="A27" s="3" t="n"/>
      <c r="B27" s="4" t="n"/>
      <c r="C27" s="5" t="n"/>
      <c r="D27" s="5" t="n"/>
      <c r="E27" s="6">
        <f>IF(OR($C27="",$D27=""),"",IFERROR(($D27-$C27)*24,0))</f>
        <v/>
      </c>
      <c r="F27" s="7" t="n"/>
      <c r="G27" s="3" t="n"/>
      <c r="H27" s="3" t="n"/>
      <c r="I27" s="7" t="n"/>
      <c r="J27" s="7" t="n"/>
      <c r="K27" s="3" t="n"/>
      <c r="L27" s="7" t="n"/>
      <c r="M27" s="3" t="n"/>
      <c r="N27" s="8" t="n"/>
      <c r="O27" s="4" t="n"/>
      <c r="P27" s="9">
        <f>IF($A27="","",IF($Q27="Canceled","Not Required",IF($O27="","No Due Date",IF($O27&lt;TODAY(),"Overdue",IF($O27&lt;=TODAY()+7,"Due Soon","On Track")))))</f>
        <v/>
      </c>
      <c r="Q27" s="3" t="n"/>
      <c r="R27" s="7" t="n"/>
      <c r="S27" s="10" t="n"/>
      <c r="T27" s="11">
        <f>IF($A27="","",IFERROR(VLOOKUP($H27,'Instructions'!$F$5:$G$10,2,FALSE),"Not Listed"))</f>
        <v/>
      </c>
    </row>
    <row r="28" ht="34" customHeight="1">
      <c r="A28" s="3" t="n"/>
      <c r="B28" s="4" t="n"/>
      <c r="C28" s="5" t="n"/>
      <c r="D28" s="5" t="n"/>
      <c r="E28" s="12">
        <f>IF(OR($C28="",$D28=""),"",IFERROR(($D28-$C28)*24,0))</f>
        <v/>
      </c>
      <c r="F28" s="7" t="n"/>
      <c r="G28" s="3" t="n"/>
      <c r="H28" s="3" t="n"/>
      <c r="I28" s="7" t="n"/>
      <c r="J28" s="7" t="n"/>
      <c r="K28" s="3" t="n"/>
      <c r="L28" s="7" t="n"/>
      <c r="M28" s="3" t="n"/>
      <c r="N28" s="8" t="n"/>
      <c r="O28" s="4" t="n"/>
      <c r="P28" s="13">
        <f>IF($A28="","",IF($Q28="Canceled","Not Required",IF($O28="","No Due Date",IF($O28&lt;TODAY(),"Overdue",IF($O28&lt;=TODAY()+7,"Due Soon","On Track")))))</f>
        <v/>
      </c>
      <c r="Q28" s="3" t="n"/>
      <c r="R28" s="7" t="n"/>
      <c r="S28" s="10" t="n"/>
      <c r="T28" s="14">
        <f>IF($A28="","",IFERROR(VLOOKUP($H28,'Instructions'!$F$5:$G$10,2,FALSE),"Not Listed"))</f>
        <v/>
      </c>
    </row>
    <row r="29" ht="34" customHeight="1">
      <c r="A29" s="3" t="n"/>
      <c r="B29" s="4" t="n"/>
      <c r="C29" s="5" t="n"/>
      <c r="D29" s="5" t="n"/>
      <c r="E29" s="6">
        <f>IF(OR($C29="",$D29=""),"",IFERROR(($D29-$C29)*24,0))</f>
        <v/>
      </c>
      <c r="F29" s="7" t="n"/>
      <c r="G29" s="3" t="n"/>
      <c r="H29" s="3" t="n"/>
      <c r="I29" s="7" t="n"/>
      <c r="J29" s="7" t="n"/>
      <c r="K29" s="3" t="n"/>
      <c r="L29" s="7" t="n"/>
      <c r="M29" s="3" t="n"/>
      <c r="N29" s="8" t="n"/>
      <c r="O29" s="4" t="n"/>
      <c r="P29" s="9">
        <f>IF($A29="","",IF($Q29="Canceled","Not Required",IF($O29="","No Due Date",IF($O29&lt;TODAY(),"Overdue",IF($O29&lt;=TODAY()+7,"Due Soon","On Track")))))</f>
        <v/>
      </c>
      <c r="Q29" s="3" t="n"/>
      <c r="R29" s="7" t="n"/>
      <c r="S29" s="10" t="n"/>
      <c r="T29" s="11">
        <f>IF($A29="","",IFERROR(VLOOKUP($H29,'Instructions'!$F$5:$G$10,2,FALSE),"Not Listed"))</f>
        <v/>
      </c>
    </row>
    <row r="30" ht="34" customHeight="1">
      <c r="A30" s="3" t="n"/>
      <c r="B30" s="4" t="n"/>
      <c r="C30" s="5" t="n"/>
      <c r="D30" s="5" t="n"/>
      <c r="E30" s="12">
        <f>IF(OR($C30="",$D30=""),"",IFERROR(($D30-$C30)*24,0))</f>
        <v/>
      </c>
      <c r="F30" s="7" t="n"/>
      <c r="G30" s="3" t="n"/>
      <c r="H30" s="3" t="n"/>
      <c r="I30" s="7" t="n"/>
      <c r="J30" s="7" t="n"/>
      <c r="K30" s="3" t="n"/>
      <c r="L30" s="7" t="n"/>
      <c r="M30" s="3" t="n"/>
      <c r="N30" s="8" t="n"/>
      <c r="O30" s="4" t="n"/>
      <c r="P30" s="13">
        <f>IF($A30="","",IF($Q30="Canceled","Not Required",IF($O30="","No Due Date",IF($O30&lt;TODAY(),"Overdue",IF($O30&lt;=TODAY()+7,"Due Soon","On Track")))))</f>
        <v/>
      </c>
      <c r="Q30" s="3" t="n"/>
      <c r="R30" s="7" t="n"/>
      <c r="S30" s="10" t="n"/>
      <c r="T30" s="14">
        <f>IF($A30="","",IFERROR(VLOOKUP($H30,'Instructions'!$F$5:$G$10,2,FALSE),"Not Listed"))</f>
        <v/>
      </c>
    </row>
    <row r="31" ht="34" customHeight="1">
      <c r="A31" s="3" t="n"/>
      <c r="B31" s="4" t="n"/>
      <c r="C31" s="5" t="n"/>
      <c r="D31" s="5" t="n"/>
      <c r="E31" s="6">
        <f>IF(OR($C31="",$D31=""),"",IFERROR(($D31-$C31)*24,0))</f>
        <v/>
      </c>
      <c r="F31" s="7" t="n"/>
      <c r="G31" s="3" t="n"/>
      <c r="H31" s="3" t="n"/>
      <c r="I31" s="7" t="n"/>
      <c r="J31" s="7" t="n"/>
      <c r="K31" s="3" t="n"/>
      <c r="L31" s="7" t="n"/>
      <c r="M31" s="3" t="n"/>
      <c r="N31" s="8" t="n"/>
      <c r="O31" s="4" t="n"/>
      <c r="P31" s="9">
        <f>IF($A31="","",IF($Q31="Canceled","Not Required",IF($O31="","No Due Date",IF($O31&lt;TODAY(),"Overdue",IF($O31&lt;=TODAY()+7,"Due Soon","On Track")))))</f>
        <v/>
      </c>
      <c r="Q31" s="3" t="n"/>
      <c r="R31" s="7" t="n"/>
      <c r="S31" s="10" t="n"/>
      <c r="T31" s="11">
        <f>IF($A31="","",IFERROR(VLOOKUP($H31,'Instructions'!$F$5:$G$10,2,FALSE),"Not Listed"))</f>
        <v/>
      </c>
    </row>
    <row r="32" ht="34" customHeight="1">
      <c r="A32" s="3" t="n"/>
      <c r="B32" s="4" t="n"/>
      <c r="C32" s="5" t="n"/>
      <c r="D32" s="5" t="n"/>
      <c r="E32" s="12">
        <f>IF(OR($C32="",$D32=""),"",IFERROR(($D32-$C32)*24,0))</f>
        <v/>
      </c>
      <c r="F32" s="7" t="n"/>
      <c r="G32" s="3" t="n"/>
      <c r="H32" s="3" t="n"/>
      <c r="I32" s="7" t="n"/>
      <c r="J32" s="7" t="n"/>
      <c r="K32" s="3" t="n"/>
      <c r="L32" s="7" t="n"/>
      <c r="M32" s="3" t="n"/>
      <c r="N32" s="8" t="n"/>
      <c r="O32" s="4" t="n"/>
      <c r="P32" s="13">
        <f>IF($A32="","",IF($Q32="Canceled","Not Required",IF($O32="","No Due Date",IF($O32&lt;TODAY(),"Overdue",IF($O32&lt;=TODAY()+7,"Due Soon","On Track")))))</f>
        <v/>
      </c>
      <c r="Q32" s="3" t="n"/>
      <c r="R32" s="7" t="n"/>
      <c r="S32" s="10" t="n"/>
      <c r="T32" s="14">
        <f>IF($A32="","",IFERROR(VLOOKUP($H32,'Instructions'!$F$5:$G$10,2,FALSE),"Not Listed"))</f>
        <v/>
      </c>
    </row>
    <row r="33" ht="34" customHeight="1">
      <c r="A33" s="3" t="n"/>
      <c r="B33" s="4" t="n"/>
      <c r="C33" s="5" t="n"/>
      <c r="D33" s="5" t="n"/>
      <c r="E33" s="6">
        <f>IF(OR($C33="",$D33=""),"",IFERROR(($D33-$C33)*24,0))</f>
        <v/>
      </c>
      <c r="F33" s="7" t="n"/>
      <c r="G33" s="3" t="n"/>
      <c r="H33" s="3" t="n"/>
      <c r="I33" s="7" t="n"/>
      <c r="J33" s="7" t="n"/>
      <c r="K33" s="3" t="n"/>
      <c r="L33" s="7" t="n"/>
      <c r="M33" s="3" t="n"/>
      <c r="N33" s="8" t="n"/>
      <c r="O33" s="4" t="n"/>
      <c r="P33" s="9">
        <f>IF($A33="","",IF($Q33="Canceled","Not Required",IF($O33="","No Due Date",IF($O33&lt;TODAY(),"Overdue",IF($O33&lt;=TODAY()+7,"Due Soon","On Track")))))</f>
        <v/>
      </c>
      <c r="Q33" s="3" t="n"/>
      <c r="R33" s="7" t="n"/>
      <c r="S33" s="10" t="n"/>
      <c r="T33" s="11">
        <f>IF($A33="","",IFERROR(VLOOKUP($H33,'Instructions'!$F$5:$G$10,2,FALSE),"Not Listed"))</f>
        <v/>
      </c>
    </row>
    <row r="34" ht="34" customHeight="1">
      <c r="A34" s="3" t="n"/>
      <c r="B34" s="4" t="n"/>
      <c r="C34" s="5" t="n"/>
      <c r="D34" s="5" t="n"/>
      <c r="E34" s="12">
        <f>IF(OR($C34="",$D34=""),"",IFERROR(($D34-$C34)*24,0))</f>
        <v/>
      </c>
      <c r="F34" s="7" t="n"/>
      <c r="G34" s="3" t="n"/>
      <c r="H34" s="3" t="n"/>
      <c r="I34" s="7" t="n"/>
      <c r="J34" s="7" t="n"/>
      <c r="K34" s="3" t="n"/>
      <c r="L34" s="7" t="n"/>
      <c r="M34" s="3" t="n"/>
      <c r="N34" s="8" t="n"/>
      <c r="O34" s="4" t="n"/>
      <c r="P34" s="13">
        <f>IF($A34="","",IF($Q34="Canceled","Not Required",IF($O34="","No Due Date",IF($O34&lt;TODAY(),"Overdue",IF($O34&lt;=TODAY()+7,"Due Soon","On Track")))))</f>
        <v/>
      </c>
      <c r="Q34" s="3" t="n"/>
      <c r="R34" s="7" t="n"/>
      <c r="S34" s="10" t="n"/>
      <c r="T34" s="14">
        <f>IF($A34="","",IFERROR(VLOOKUP($H34,'Instructions'!$F$5:$G$10,2,FALSE),"Not Listed"))</f>
        <v/>
      </c>
    </row>
    <row r="35" ht="34" customHeight="1">
      <c r="A35" s="3" t="n"/>
      <c r="B35" s="4" t="n"/>
      <c r="C35" s="5" t="n"/>
      <c r="D35" s="5" t="n"/>
      <c r="E35" s="6">
        <f>IF(OR($C35="",$D35=""),"",IFERROR(($D35-$C35)*24,0))</f>
        <v/>
      </c>
      <c r="F35" s="7" t="n"/>
      <c r="G35" s="3" t="n"/>
      <c r="H35" s="3" t="n"/>
      <c r="I35" s="7" t="n"/>
      <c r="J35" s="7" t="n"/>
      <c r="K35" s="3" t="n"/>
      <c r="L35" s="7" t="n"/>
      <c r="M35" s="3" t="n"/>
      <c r="N35" s="8" t="n"/>
      <c r="O35" s="4" t="n"/>
      <c r="P35" s="9">
        <f>IF($A35="","",IF($Q35="Canceled","Not Required",IF($O35="","No Due Date",IF($O35&lt;TODAY(),"Overdue",IF($O35&lt;=TODAY()+7,"Due Soon","On Track")))))</f>
        <v/>
      </c>
      <c r="Q35" s="3" t="n"/>
      <c r="R35" s="7" t="n"/>
      <c r="S35" s="10" t="n"/>
      <c r="T35" s="11">
        <f>IF($A35="","",IFERROR(VLOOKUP($H35,'Instructions'!$F$5:$G$10,2,FALSE),"Not Listed"))</f>
        <v/>
      </c>
    </row>
    <row r="36" ht="34" customHeight="1">
      <c r="A36" s="3" t="n"/>
      <c r="B36" s="4" t="n"/>
      <c r="C36" s="5" t="n"/>
      <c r="D36" s="5" t="n"/>
      <c r="E36" s="12">
        <f>IF(OR($C36="",$D36=""),"",IFERROR(($D36-$C36)*24,0))</f>
        <v/>
      </c>
      <c r="F36" s="7" t="n"/>
      <c r="G36" s="3" t="n"/>
      <c r="H36" s="3" t="n"/>
      <c r="I36" s="7" t="n"/>
      <c r="J36" s="7" t="n"/>
      <c r="K36" s="3" t="n"/>
      <c r="L36" s="7" t="n"/>
      <c r="M36" s="3" t="n"/>
      <c r="N36" s="8" t="n"/>
      <c r="O36" s="4" t="n"/>
      <c r="P36" s="13">
        <f>IF($A36="","",IF($Q36="Canceled","Not Required",IF($O36="","No Due Date",IF($O36&lt;TODAY(),"Overdue",IF($O36&lt;=TODAY()+7,"Due Soon","On Track")))))</f>
        <v/>
      </c>
      <c r="Q36" s="3" t="n"/>
      <c r="R36" s="7" t="n"/>
      <c r="S36" s="10" t="n"/>
      <c r="T36" s="14">
        <f>IF($A36="","",IFERROR(VLOOKUP($H36,'Instructions'!$F$5:$G$10,2,FALSE),"Not Listed"))</f>
        <v/>
      </c>
    </row>
    <row r="37" ht="34" customHeight="1">
      <c r="A37" s="3" t="n"/>
      <c r="B37" s="4" t="n"/>
      <c r="C37" s="5" t="n"/>
      <c r="D37" s="5" t="n"/>
      <c r="E37" s="6">
        <f>IF(OR($C37="",$D37=""),"",IFERROR(($D37-$C37)*24,0))</f>
        <v/>
      </c>
      <c r="F37" s="7" t="n"/>
      <c r="G37" s="3" t="n"/>
      <c r="H37" s="3" t="n"/>
      <c r="I37" s="7" t="n"/>
      <c r="J37" s="7" t="n"/>
      <c r="K37" s="3" t="n"/>
      <c r="L37" s="7" t="n"/>
      <c r="M37" s="3" t="n"/>
      <c r="N37" s="8" t="n"/>
      <c r="O37" s="4" t="n"/>
      <c r="P37" s="9">
        <f>IF($A37="","",IF($Q37="Canceled","Not Required",IF($O37="","No Due Date",IF($O37&lt;TODAY(),"Overdue",IF($O37&lt;=TODAY()+7,"Due Soon","On Track")))))</f>
        <v/>
      </c>
      <c r="Q37" s="3" t="n"/>
      <c r="R37" s="7" t="n"/>
      <c r="S37" s="10" t="n"/>
      <c r="T37" s="11">
        <f>IF($A37="","",IFERROR(VLOOKUP($H37,'Instructions'!$F$5:$G$10,2,FALSE),"Not Listed"))</f>
        <v/>
      </c>
    </row>
    <row r="38" ht="34" customHeight="1">
      <c r="A38" s="3" t="n"/>
      <c r="B38" s="4" t="n"/>
      <c r="C38" s="5" t="n"/>
      <c r="D38" s="5" t="n"/>
      <c r="E38" s="12">
        <f>IF(OR($C38="",$D38=""),"",IFERROR(($D38-$C38)*24,0))</f>
        <v/>
      </c>
      <c r="F38" s="7" t="n"/>
      <c r="G38" s="3" t="n"/>
      <c r="H38" s="3" t="n"/>
      <c r="I38" s="7" t="n"/>
      <c r="J38" s="7" t="n"/>
      <c r="K38" s="3" t="n"/>
      <c r="L38" s="7" t="n"/>
      <c r="M38" s="3" t="n"/>
      <c r="N38" s="8" t="n"/>
      <c r="O38" s="4" t="n"/>
      <c r="P38" s="13">
        <f>IF($A38="","",IF($Q38="Canceled","Not Required",IF($O38="","No Due Date",IF($O38&lt;TODAY(),"Overdue",IF($O38&lt;=TODAY()+7,"Due Soon","On Track")))))</f>
        <v/>
      </c>
      <c r="Q38" s="3" t="n"/>
      <c r="R38" s="7" t="n"/>
      <c r="S38" s="10" t="n"/>
      <c r="T38" s="14">
        <f>IF($A38="","",IFERROR(VLOOKUP($H38,'Instructions'!$F$5:$G$10,2,FALSE),"Not Listed"))</f>
        <v/>
      </c>
    </row>
    <row r="39" ht="34" customHeight="1">
      <c r="A39" s="3" t="n"/>
      <c r="B39" s="4" t="n"/>
      <c r="C39" s="5" t="n"/>
      <c r="D39" s="5" t="n"/>
      <c r="E39" s="6">
        <f>IF(OR($C39="",$D39=""),"",IFERROR(($D39-$C39)*24,0))</f>
        <v/>
      </c>
      <c r="F39" s="7" t="n"/>
      <c r="G39" s="3" t="n"/>
      <c r="H39" s="3" t="n"/>
      <c r="I39" s="7" t="n"/>
      <c r="J39" s="7" t="n"/>
      <c r="K39" s="3" t="n"/>
      <c r="L39" s="7" t="n"/>
      <c r="M39" s="3" t="n"/>
      <c r="N39" s="8" t="n"/>
      <c r="O39" s="4" t="n"/>
      <c r="P39" s="9">
        <f>IF($A39="","",IF($Q39="Canceled","Not Required",IF($O39="","No Due Date",IF($O39&lt;TODAY(),"Overdue",IF($O39&lt;=TODAY()+7,"Due Soon","On Track")))))</f>
        <v/>
      </c>
      <c r="Q39" s="3" t="n"/>
      <c r="R39" s="7" t="n"/>
      <c r="S39" s="10" t="n"/>
      <c r="T39" s="11">
        <f>IF($A39="","",IFERROR(VLOOKUP($H39,'Instructions'!$F$5:$G$10,2,FALSE),"Not Listed"))</f>
        <v/>
      </c>
    </row>
    <row r="40" ht="34" customHeight="1">
      <c r="A40" s="3" t="n"/>
      <c r="B40" s="4" t="n"/>
      <c r="C40" s="5" t="n"/>
      <c r="D40" s="5" t="n"/>
      <c r="E40" s="12">
        <f>IF(OR($C40="",$D40=""),"",IFERROR(($D40-$C40)*24,0))</f>
        <v/>
      </c>
      <c r="F40" s="7" t="n"/>
      <c r="G40" s="3" t="n"/>
      <c r="H40" s="3" t="n"/>
      <c r="I40" s="7" t="n"/>
      <c r="J40" s="7" t="n"/>
      <c r="K40" s="3" t="n"/>
      <c r="L40" s="7" t="n"/>
      <c r="M40" s="3" t="n"/>
      <c r="N40" s="8" t="n"/>
      <c r="O40" s="4" t="n"/>
      <c r="P40" s="13">
        <f>IF($A40="","",IF($Q40="Canceled","Not Required",IF($O40="","No Due Date",IF($O40&lt;TODAY(),"Overdue",IF($O40&lt;=TODAY()+7,"Due Soon","On Track")))))</f>
        <v/>
      </c>
      <c r="Q40" s="3" t="n"/>
      <c r="R40" s="7" t="n"/>
      <c r="S40" s="10" t="n"/>
      <c r="T40" s="14">
        <f>IF($A40="","",IFERROR(VLOOKUP($H40,'Instructions'!$F$5:$G$10,2,FALSE),"Not Listed"))</f>
        <v/>
      </c>
    </row>
    <row r="41" ht="34" customHeight="1">
      <c r="A41" s="3" t="n"/>
      <c r="B41" s="4" t="n"/>
      <c r="C41" s="5" t="n"/>
      <c r="D41" s="5" t="n"/>
      <c r="E41" s="6">
        <f>IF(OR($C41="",$D41=""),"",IFERROR(($D41-$C41)*24,0))</f>
        <v/>
      </c>
      <c r="F41" s="7" t="n"/>
      <c r="G41" s="3" t="n"/>
      <c r="H41" s="3" t="n"/>
      <c r="I41" s="7" t="n"/>
      <c r="J41" s="7" t="n"/>
      <c r="K41" s="3" t="n"/>
      <c r="L41" s="7" t="n"/>
      <c r="M41" s="3" t="n"/>
      <c r="N41" s="8" t="n"/>
      <c r="O41" s="4" t="n"/>
      <c r="P41" s="9">
        <f>IF($A41="","",IF($Q41="Canceled","Not Required",IF($O41="","No Due Date",IF($O41&lt;TODAY(),"Overdue",IF($O41&lt;=TODAY()+7,"Due Soon","On Track")))))</f>
        <v/>
      </c>
      <c r="Q41" s="3" t="n"/>
      <c r="R41" s="7" t="n"/>
      <c r="S41" s="10" t="n"/>
      <c r="T41" s="11">
        <f>IF($A41="","",IFERROR(VLOOKUP($H41,'Instructions'!$F$5:$G$10,2,FALSE),"Not Listed"))</f>
        <v/>
      </c>
    </row>
    <row r="42" ht="34" customHeight="1">
      <c r="A42" s="3" t="n"/>
      <c r="B42" s="4" t="n"/>
      <c r="C42" s="5" t="n"/>
      <c r="D42" s="5" t="n"/>
      <c r="E42" s="12">
        <f>IF(OR($C42="",$D42=""),"",IFERROR(($D42-$C42)*24,0))</f>
        <v/>
      </c>
      <c r="F42" s="7" t="n"/>
      <c r="G42" s="3" t="n"/>
      <c r="H42" s="3" t="n"/>
      <c r="I42" s="7" t="n"/>
      <c r="J42" s="7" t="n"/>
      <c r="K42" s="3" t="n"/>
      <c r="L42" s="7" t="n"/>
      <c r="M42" s="3" t="n"/>
      <c r="N42" s="8" t="n"/>
      <c r="O42" s="4" t="n"/>
      <c r="P42" s="13">
        <f>IF($A42="","",IF($Q42="Canceled","Not Required",IF($O42="","No Due Date",IF($O42&lt;TODAY(),"Overdue",IF($O42&lt;=TODAY()+7,"Due Soon","On Track")))))</f>
        <v/>
      </c>
      <c r="Q42" s="3" t="n"/>
      <c r="R42" s="7" t="n"/>
      <c r="S42" s="10" t="n"/>
      <c r="T42" s="14">
        <f>IF($A42="","",IFERROR(VLOOKUP($H42,'Instructions'!$F$5:$G$10,2,FALSE),"Not Listed"))</f>
        <v/>
      </c>
    </row>
    <row r="43" ht="34" customHeight="1">
      <c r="A43" s="3" t="n"/>
      <c r="B43" s="4" t="n"/>
      <c r="C43" s="5" t="n"/>
      <c r="D43" s="5" t="n"/>
      <c r="E43" s="6">
        <f>IF(OR($C43="",$D43=""),"",IFERROR(($D43-$C43)*24,0))</f>
        <v/>
      </c>
      <c r="F43" s="7" t="n"/>
      <c r="G43" s="3" t="n"/>
      <c r="H43" s="3" t="n"/>
      <c r="I43" s="7" t="n"/>
      <c r="J43" s="7" t="n"/>
      <c r="K43" s="3" t="n"/>
      <c r="L43" s="7" t="n"/>
      <c r="M43" s="3" t="n"/>
      <c r="N43" s="8" t="n"/>
      <c r="O43" s="4" t="n"/>
      <c r="P43" s="9">
        <f>IF($A43="","",IF($Q43="Canceled","Not Required",IF($O43="","No Due Date",IF($O43&lt;TODAY(),"Overdue",IF($O43&lt;=TODAY()+7,"Due Soon","On Track")))))</f>
        <v/>
      </c>
      <c r="Q43" s="3" t="n"/>
      <c r="R43" s="7" t="n"/>
      <c r="S43" s="10" t="n"/>
      <c r="T43" s="11">
        <f>IF($A43="","",IFERROR(VLOOKUP($H43,'Instructions'!$F$5:$G$10,2,FALSE),"Not Listed"))</f>
        <v/>
      </c>
    </row>
    <row r="44" ht="34" customHeight="1">
      <c r="A44" s="3" t="n"/>
      <c r="B44" s="4" t="n"/>
      <c r="C44" s="5" t="n"/>
      <c r="D44" s="5" t="n"/>
      <c r="E44" s="12">
        <f>IF(OR($C44="",$D44=""),"",IFERROR(($D44-$C44)*24,0))</f>
        <v/>
      </c>
      <c r="F44" s="7" t="n"/>
      <c r="G44" s="3" t="n"/>
      <c r="H44" s="3" t="n"/>
      <c r="I44" s="7" t="n"/>
      <c r="J44" s="7" t="n"/>
      <c r="K44" s="3" t="n"/>
      <c r="L44" s="7" t="n"/>
      <c r="M44" s="3" t="n"/>
      <c r="N44" s="8" t="n"/>
      <c r="O44" s="4" t="n"/>
      <c r="P44" s="13">
        <f>IF($A44="","",IF($Q44="Canceled","Not Required",IF($O44="","No Due Date",IF($O44&lt;TODAY(),"Overdue",IF($O44&lt;=TODAY()+7,"Due Soon","On Track")))))</f>
        <v/>
      </c>
      <c r="Q44" s="3" t="n"/>
      <c r="R44" s="7" t="n"/>
      <c r="S44" s="10" t="n"/>
      <c r="T44" s="14">
        <f>IF($A44="","",IFERROR(VLOOKUP($H44,'Instructions'!$F$5:$G$10,2,FALSE),"Not Listed"))</f>
        <v/>
      </c>
    </row>
    <row r="45" ht="34" customHeight="1">
      <c r="A45" s="3" t="n"/>
      <c r="B45" s="4" t="n"/>
      <c r="C45" s="5" t="n"/>
      <c r="D45" s="5" t="n"/>
      <c r="E45" s="6">
        <f>IF(OR($C45="",$D45=""),"",IFERROR(($D45-$C45)*24,0))</f>
        <v/>
      </c>
      <c r="F45" s="7" t="n"/>
      <c r="G45" s="3" t="n"/>
      <c r="H45" s="3" t="n"/>
      <c r="I45" s="7" t="n"/>
      <c r="J45" s="7" t="n"/>
      <c r="K45" s="3" t="n"/>
      <c r="L45" s="7" t="n"/>
      <c r="M45" s="3" t="n"/>
      <c r="N45" s="8" t="n"/>
      <c r="O45" s="4" t="n"/>
      <c r="P45" s="9">
        <f>IF($A45="","",IF($Q45="Canceled","Not Required",IF($O45="","No Due Date",IF($O45&lt;TODAY(),"Overdue",IF($O45&lt;=TODAY()+7,"Due Soon","On Track")))))</f>
        <v/>
      </c>
      <c r="Q45" s="3" t="n"/>
      <c r="R45" s="7" t="n"/>
      <c r="S45" s="10" t="n"/>
      <c r="T45" s="11">
        <f>IF($A45="","",IFERROR(VLOOKUP($H45,'Instructions'!$F$5:$G$10,2,FALSE),"Not Listed"))</f>
        <v/>
      </c>
    </row>
    <row r="46" ht="34" customHeight="1">
      <c r="A46" s="3" t="n"/>
      <c r="B46" s="4" t="n"/>
      <c r="C46" s="5" t="n"/>
      <c r="D46" s="5" t="n"/>
      <c r="E46" s="12">
        <f>IF(OR($C46="",$D46=""),"",IFERROR(($D46-$C46)*24,0))</f>
        <v/>
      </c>
      <c r="F46" s="7" t="n"/>
      <c r="G46" s="3" t="n"/>
      <c r="H46" s="3" t="n"/>
      <c r="I46" s="7" t="n"/>
      <c r="J46" s="7" t="n"/>
      <c r="K46" s="3" t="n"/>
      <c r="L46" s="7" t="n"/>
      <c r="M46" s="3" t="n"/>
      <c r="N46" s="8" t="n"/>
      <c r="O46" s="4" t="n"/>
      <c r="P46" s="13">
        <f>IF($A46="","",IF($Q46="Canceled","Not Required",IF($O46="","No Due Date",IF($O46&lt;TODAY(),"Overdue",IF($O46&lt;=TODAY()+7,"Due Soon","On Track")))))</f>
        <v/>
      </c>
      <c r="Q46" s="3" t="n"/>
      <c r="R46" s="7" t="n"/>
      <c r="S46" s="10" t="n"/>
      <c r="T46" s="14">
        <f>IF($A46="","",IFERROR(VLOOKUP($H46,'Instructions'!$F$5:$G$10,2,FALSE),"Not Listed"))</f>
        <v/>
      </c>
    </row>
    <row r="47" ht="34" customHeight="1">
      <c r="A47" s="3" t="n"/>
      <c r="B47" s="4" t="n"/>
      <c r="C47" s="5" t="n"/>
      <c r="D47" s="5" t="n"/>
      <c r="E47" s="6">
        <f>IF(OR($C47="",$D47=""),"",IFERROR(($D47-$C47)*24,0))</f>
        <v/>
      </c>
      <c r="F47" s="7" t="n"/>
      <c r="G47" s="3" t="n"/>
      <c r="H47" s="3" t="n"/>
      <c r="I47" s="7" t="n"/>
      <c r="J47" s="7" t="n"/>
      <c r="K47" s="3" t="n"/>
      <c r="L47" s="7" t="n"/>
      <c r="M47" s="3" t="n"/>
      <c r="N47" s="8" t="n"/>
      <c r="O47" s="4" t="n"/>
      <c r="P47" s="9">
        <f>IF($A47="","",IF($Q47="Canceled","Not Required",IF($O47="","No Due Date",IF($O47&lt;TODAY(),"Overdue",IF($O47&lt;=TODAY()+7,"Due Soon","On Track")))))</f>
        <v/>
      </c>
      <c r="Q47" s="3" t="n"/>
      <c r="R47" s="7" t="n"/>
      <c r="S47" s="10" t="n"/>
      <c r="T47" s="11">
        <f>IF($A47="","",IFERROR(VLOOKUP($H47,'Instructions'!$F$5:$G$10,2,FALSE),"Not Listed"))</f>
        <v/>
      </c>
    </row>
    <row r="48" ht="34" customHeight="1">
      <c r="A48" s="3" t="n"/>
      <c r="B48" s="4" t="n"/>
      <c r="C48" s="5" t="n"/>
      <c r="D48" s="5" t="n"/>
      <c r="E48" s="12">
        <f>IF(OR($C48="",$D48=""),"",IFERROR(($D48-$C48)*24,0))</f>
        <v/>
      </c>
      <c r="F48" s="7" t="n"/>
      <c r="G48" s="3" t="n"/>
      <c r="H48" s="3" t="n"/>
      <c r="I48" s="7" t="n"/>
      <c r="J48" s="7" t="n"/>
      <c r="K48" s="3" t="n"/>
      <c r="L48" s="7" t="n"/>
      <c r="M48" s="3" t="n"/>
      <c r="N48" s="8" t="n"/>
      <c r="O48" s="4" t="n"/>
      <c r="P48" s="13">
        <f>IF($A48="","",IF($Q48="Canceled","Not Required",IF($O48="","No Due Date",IF($O48&lt;TODAY(),"Overdue",IF($O48&lt;=TODAY()+7,"Due Soon","On Track")))))</f>
        <v/>
      </c>
      <c r="Q48" s="3" t="n"/>
      <c r="R48" s="7" t="n"/>
      <c r="S48" s="10" t="n"/>
      <c r="T48" s="14">
        <f>IF($A48="","",IFERROR(VLOOKUP($H48,'Instructions'!$F$5:$G$10,2,FALSE),"Not Listed"))</f>
        <v/>
      </c>
    </row>
    <row r="49" ht="34" customHeight="1">
      <c r="A49" s="3" t="n"/>
      <c r="B49" s="4" t="n"/>
      <c r="C49" s="5" t="n"/>
      <c r="D49" s="5" t="n"/>
      <c r="E49" s="6">
        <f>IF(OR($C49="",$D49=""),"",IFERROR(($D49-$C49)*24,0))</f>
        <v/>
      </c>
      <c r="F49" s="7" t="n"/>
      <c r="G49" s="3" t="n"/>
      <c r="H49" s="3" t="n"/>
      <c r="I49" s="7" t="n"/>
      <c r="J49" s="7" t="n"/>
      <c r="K49" s="3" t="n"/>
      <c r="L49" s="7" t="n"/>
      <c r="M49" s="3" t="n"/>
      <c r="N49" s="8" t="n"/>
      <c r="O49" s="4" t="n"/>
      <c r="P49" s="9">
        <f>IF($A49="","",IF($Q49="Canceled","Not Required",IF($O49="","No Due Date",IF($O49&lt;TODAY(),"Overdue",IF($O49&lt;=TODAY()+7,"Due Soon","On Track")))))</f>
        <v/>
      </c>
      <c r="Q49" s="3" t="n"/>
      <c r="R49" s="7" t="n"/>
      <c r="S49" s="10" t="n"/>
      <c r="T49" s="11">
        <f>IF($A49="","",IFERROR(VLOOKUP($H49,'Instructions'!$F$5:$G$10,2,FALSE),"Not Listed"))</f>
        <v/>
      </c>
    </row>
    <row r="50" ht="34" customHeight="1">
      <c r="A50" s="3" t="n"/>
      <c r="B50" s="4" t="n"/>
      <c r="C50" s="5" t="n"/>
      <c r="D50" s="5" t="n"/>
      <c r="E50" s="12">
        <f>IF(OR($C50="",$D50=""),"",IFERROR(($D50-$C50)*24,0))</f>
        <v/>
      </c>
      <c r="F50" s="7" t="n"/>
      <c r="G50" s="3" t="n"/>
      <c r="H50" s="3" t="n"/>
      <c r="I50" s="7" t="n"/>
      <c r="J50" s="7" t="n"/>
      <c r="K50" s="3" t="n"/>
      <c r="L50" s="7" t="n"/>
      <c r="M50" s="3" t="n"/>
      <c r="N50" s="8" t="n"/>
      <c r="O50" s="4" t="n"/>
      <c r="P50" s="13">
        <f>IF($A50="","",IF($Q50="Canceled","Not Required",IF($O50="","No Due Date",IF($O50&lt;TODAY(),"Overdue",IF($O50&lt;=TODAY()+7,"Due Soon","On Track")))))</f>
        <v/>
      </c>
      <c r="Q50" s="3" t="n"/>
      <c r="R50" s="7" t="n"/>
      <c r="S50" s="10" t="n"/>
      <c r="T50" s="14">
        <f>IF($A50="","",IFERROR(VLOOKUP($H50,'Instructions'!$F$5:$G$10,2,FALSE),"Not Listed"))</f>
        <v/>
      </c>
    </row>
    <row r="51" ht="34" customHeight="1">
      <c r="A51" s="3" t="n"/>
      <c r="B51" s="4" t="n"/>
      <c r="C51" s="5" t="n"/>
      <c r="D51" s="5" t="n"/>
      <c r="E51" s="6">
        <f>IF(OR($C51="",$D51=""),"",IFERROR(($D51-$C51)*24,0))</f>
        <v/>
      </c>
      <c r="F51" s="7" t="n"/>
      <c r="G51" s="3" t="n"/>
      <c r="H51" s="3" t="n"/>
      <c r="I51" s="7" t="n"/>
      <c r="J51" s="7" t="n"/>
      <c r="K51" s="3" t="n"/>
      <c r="L51" s="7" t="n"/>
      <c r="M51" s="3" t="n"/>
      <c r="N51" s="8" t="n"/>
      <c r="O51" s="4" t="n"/>
      <c r="P51" s="9">
        <f>IF($A51="","",IF($Q51="Canceled","Not Required",IF($O51="","No Due Date",IF($O51&lt;TODAY(),"Overdue",IF($O51&lt;=TODAY()+7,"Due Soon","On Track")))))</f>
        <v/>
      </c>
      <c r="Q51" s="3" t="n"/>
      <c r="R51" s="7" t="n"/>
      <c r="S51" s="10" t="n"/>
      <c r="T51" s="11">
        <f>IF($A51="","",IFERROR(VLOOKUP($H51,'Instructions'!$F$5:$G$10,2,FALSE),"Not Listed"))</f>
        <v/>
      </c>
    </row>
    <row r="52" ht="34" customHeight="1">
      <c r="A52" s="3" t="n"/>
      <c r="B52" s="4" t="n"/>
      <c r="C52" s="5" t="n"/>
      <c r="D52" s="5" t="n"/>
      <c r="E52" s="12">
        <f>IF(OR($C52="",$D52=""),"",IFERROR(($D52-$C52)*24,0))</f>
        <v/>
      </c>
      <c r="F52" s="7" t="n"/>
      <c r="G52" s="3" t="n"/>
      <c r="H52" s="3" t="n"/>
      <c r="I52" s="7" t="n"/>
      <c r="J52" s="7" t="n"/>
      <c r="K52" s="3" t="n"/>
      <c r="L52" s="7" t="n"/>
      <c r="M52" s="3" t="n"/>
      <c r="N52" s="8" t="n"/>
      <c r="O52" s="4" t="n"/>
      <c r="P52" s="13">
        <f>IF($A52="","",IF($Q52="Canceled","Not Required",IF($O52="","No Due Date",IF($O52&lt;TODAY(),"Overdue",IF($O52&lt;=TODAY()+7,"Due Soon","On Track")))))</f>
        <v/>
      </c>
      <c r="Q52" s="3" t="n"/>
      <c r="R52" s="7" t="n"/>
      <c r="S52" s="10" t="n"/>
      <c r="T52" s="14">
        <f>IF($A52="","",IFERROR(VLOOKUP($H52,'Instructions'!$F$5:$G$10,2,FALSE),"Not Listed"))</f>
        <v/>
      </c>
    </row>
    <row r="53" ht="34" customHeight="1">
      <c r="A53" s="3" t="n"/>
      <c r="B53" s="4" t="n"/>
      <c r="C53" s="5" t="n"/>
      <c r="D53" s="5" t="n"/>
      <c r="E53" s="6">
        <f>IF(OR($C53="",$D53=""),"",IFERROR(($D53-$C53)*24,0))</f>
        <v/>
      </c>
      <c r="F53" s="7" t="n"/>
      <c r="G53" s="3" t="n"/>
      <c r="H53" s="3" t="n"/>
      <c r="I53" s="7" t="n"/>
      <c r="J53" s="7" t="n"/>
      <c r="K53" s="3" t="n"/>
      <c r="L53" s="7" t="n"/>
      <c r="M53" s="3" t="n"/>
      <c r="N53" s="8" t="n"/>
      <c r="O53" s="4" t="n"/>
      <c r="P53" s="9">
        <f>IF($A53="","",IF($Q53="Canceled","Not Required",IF($O53="","No Due Date",IF($O53&lt;TODAY(),"Overdue",IF($O53&lt;=TODAY()+7,"Due Soon","On Track")))))</f>
        <v/>
      </c>
      <c r="Q53" s="3" t="n"/>
      <c r="R53" s="7" t="n"/>
      <c r="S53" s="10" t="n"/>
      <c r="T53" s="11">
        <f>IF($A53="","",IFERROR(VLOOKUP($H53,'Instructions'!$F$5:$G$10,2,FALSE),"Not Listed"))</f>
        <v/>
      </c>
    </row>
    <row r="54" ht="34" customHeight="1">
      <c r="A54" s="3" t="n"/>
      <c r="B54" s="4" t="n"/>
      <c r="C54" s="5" t="n"/>
      <c r="D54" s="5" t="n"/>
      <c r="E54" s="12">
        <f>IF(OR($C54="",$D54=""),"",IFERROR(($D54-$C54)*24,0))</f>
        <v/>
      </c>
      <c r="F54" s="7" t="n"/>
      <c r="G54" s="3" t="n"/>
      <c r="H54" s="3" t="n"/>
      <c r="I54" s="7" t="n"/>
      <c r="J54" s="7" t="n"/>
      <c r="K54" s="3" t="n"/>
      <c r="L54" s="7" t="n"/>
      <c r="M54" s="3" t="n"/>
      <c r="N54" s="8" t="n"/>
      <c r="O54" s="4" t="n"/>
      <c r="P54" s="13">
        <f>IF($A54="","",IF($Q54="Canceled","Not Required",IF($O54="","No Due Date",IF($O54&lt;TODAY(),"Overdue",IF($O54&lt;=TODAY()+7,"Due Soon","On Track")))))</f>
        <v/>
      </c>
      <c r="Q54" s="3" t="n"/>
      <c r="R54" s="7" t="n"/>
      <c r="S54" s="10" t="n"/>
      <c r="T54" s="14">
        <f>IF($A54="","",IFERROR(VLOOKUP($H54,'Instructions'!$F$5:$G$10,2,FALSE),"Not Listed"))</f>
        <v/>
      </c>
    </row>
    <row r="55" ht="34" customHeight="1">
      <c r="A55" s="3" t="n"/>
      <c r="B55" s="4" t="n"/>
      <c r="C55" s="5" t="n"/>
      <c r="D55" s="5" t="n"/>
      <c r="E55" s="6">
        <f>IF(OR($C55="",$D55=""),"",IFERROR(($D55-$C55)*24,0))</f>
        <v/>
      </c>
      <c r="F55" s="7" t="n"/>
      <c r="G55" s="3" t="n"/>
      <c r="H55" s="3" t="n"/>
      <c r="I55" s="7" t="n"/>
      <c r="J55" s="7" t="n"/>
      <c r="K55" s="3" t="n"/>
      <c r="L55" s="7" t="n"/>
      <c r="M55" s="3" t="n"/>
      <c r="N55" s="8" t="n"/>
      <c r="O55" s="4" t="n"/>
      <c r="P55" s="9">
        <f>IF($A55="","",IF($Q55="Canceled","Not Required",IF($O55="","No Due Date",IF($O55&lt;TODAY(),"Overdue",IF($O55&lt;=TODAY()+7,"Due Soon","On Track")))))</f>
        <v/>
      </c>
      <c r="Q55" s="3" t="n"/>
      <c r="R55" s="7" t="n"/>
      <c r="S55" s="10" t="n"/>
      <c r="T55" s="11">
        <f>IF($A55="","",IFERROR(VLOOKUP($H55,'Instructions'!$F$5:$G$10,2,FALSE),"Not Listed"))</f>
        <v/>
      </c>
    </row>
    <row r="56" ht="34" customHeight="1">
      <c r="A56" s="3" t="n"/>
      <c r="B56" s="4" t="n"/>
      <c r="C56" s="5" t="n"/>
      <c r="D56" s="5" t="n"/>
      <c r="E56" s="12">
        <f>IF(OR($C56="",$D56=""),"",IFERROR(($D56-$C56)*24,0))</f>
        <v/>
      </c>
      <c r="F56" s="7" t="n"/>
      <c r="G56" s="3" t="n"/>
      <c r="H56" s="3" t="n"/>
      <c r="I56" s="7" t="n"/>
      <c r="J56" s="7" t="n"/>
      <c r="K56" s="3" t="n"/>
      <c r="L56" s="7" t="n"/>
      <c r="M56" s="3" t="n"/>
      <c r="N56" s="8" t="n"/>
      <c r="O56" s="4" t="n"/>
      <c r="P56" s="13">
        <f>IF($A56="","",IF($Q56="Canceled","Not Required",IF($O56="","No Due Date",IF($O56&lt;TODAY(),"Overdue",IF($O56&lt;=TODAY()+7,"Due Soon","On Track")))))</f>
        <v/>
      </c>
      <c r="Q56" s="3" t="n"/>
      <c r="R56" s="7" t="n"/>
      <c r="S56" s="10" t="n"/>
      <c r="T56" s="14">
        <f>IF($A56="","",IFERROR(VLOOKUP($H56,'Instructions'!$F$5:$G$10,2,FALSE),"Not Listed"))</f>
        <v/>
      </c>
    </row>
    <row r="57" ht="34" customHeight="1">
      <c r="A57" s="3" t="n"/>
      <c r="B57" s="4" t="n"/>
      <c r="C57" s="5" t="n"/>
      <c r="D57" s="5" t="n"/>
      <c r="E57" s="6">
        <f>IF(OR($C57="",$D57=""),"",IFERROR(($D57-$C57)*24,0))</f>
        <v/>
      </c>
      <c r="F57" s="7" t="n"/>
      <c r="G57" s="3" t="n"/>
      <c r="H57" s="3" t="n"/>
      <c r="I57" s="7" t="n"/>
      <c r="J57" s="7" t="n"/>
      <c r="K57" s="3" t="n"/>
      <c r="L57" s="7" t="n"/>
      <c r="M57" s="3" t="n"/>
      <c r="N57" s="8" t="n"/>
      <c r="O57" s="4" t="n"/>
      <c r="P57" s="9">
        <f>IF($A57="","",IF($Q57="Canceled","Not Required",IF($O57="","No Due Date",IF($O57&lt;TODAY(),"Overdue",IF($O57&lt;=TODAY()+7,"Due Soon","On Track")))))</f>
        <v/>
      </c>
      <c r="Q57" s="3" t="n"/>
      <c r="R57" s="7" t="n"/>
      <c r="S57" s="10" t="n"/>
      <c r="T57" s="11">
        <f>IF($A57="","",IFERROR(VLOOKUP($H57,'Instructions'!$F$5:$G$10,2,FALSE),"Not Listed"))</f>
        <v/>
      </c>
    </row>
    <row r="58" ht="34" customHeight="1">
      <c r="A58" s="3" t="n"/>
      <c r="B58" s="4" t="n"/>
      <c r="C58" s="5" t="n"/>
      <c r="D58" s="5" t="n"/>
      <c r="E58" s="12">
        <f>IF(OR($C58="",$D58=""),"",IFERROR(($D58-$C58)*24,0))</f>
        <v/>
      </c>
      <c r="F58" s="7" t="n"/>
      <c r="G58" s="3" t="n"/>
      <c r="H58" s="3" t="n"/>
      <c r="I58" s="7" t="n"/>
      <c r="J58" s="7" t="n"/>
      <c r="K58" s="3" t="n"/>
      <c r="L58" s="7" t="n"/>
      <c r="M58" s="3" t="n"/>
      <c r="N58" s="8" t="n"/>
      <c r="O58" s="4" t="n"/>
      <c r="P58" s="13">
        <f>IF($A58="","",IF($Q58="Canceled","Not Required",IF($O58="","No Due Date",IF($O58&lt;TODAY(),"Overdue",IF($O58&lt;=TODAY()+7,"Due Soon","On Track")))))</f>
        <v/>
      </c>
      <c r="Q58" s="3" t="n"/>
      <c r="R58" s="7" t="n"/>
      <c r="S58" s="10" t="n"/>
      <c r="T58" s="14">
        <f>IF($A58="","",IFERROR(VLOOKUP($H58,'Instructions'!$F$5:$G$10,2,FALSE),"Not Listed"))</f>
        <v/>
      </c>
    </row>
    <row r="59" ht="34" customHeight="1">
      <c r="A59" s="3" t="n"/>
      <c r="B59" s="4" t="n"/>
      <c r="C59" s="5" t="n"/>
      <c r="D59" s="5" t="n"/>
      <c r="E59" s="6">
        <f>IF(OR($C59="",$D59=""),"",IFERROR(($D59-$C59)*24,0))</f>
        <v/>
      </c>
      <c r="F59" s="7" t="n"/>
      <c r="G59" s="3" t="n"/>
      <c r="H59" s="3" t="n"/>
      <c r="I59" s="7" t="n"/>
      <c r="J59" s="7" t="n"/>
      <c r="K59" s="3" t="n"/>
      <c r="L59" s="7" t="n"/>
      <c r="M59" s="3" t="n"/>
      <c r="N59" s="8" t="n"/>
      <c r="O59" s="4" t="n"/>
      <c r="P59" s="9">
        <f>IF($A59="","",IF($Q59="Canceled","Not Required",IF($O59="","No Due Date",IF($O59&lt;TODAY(),"Overdue",IF($O59&lt;=TODAY()+7,"Due Soon","On Track")))))</f>
        <v/>
      </c>
      <c r="Q59" s="3" t="n"/>
      <c r="R59" s="7" t="n"/>
      <c r="S59" s="10" t="n"/>
      <c r="T59" s="11">
        <f>IF($A59="","",IFERROR(VLOOKUP($H59,'Instructions'!$F$5:$G$10,2,FALSE),"Not Listed"))</f>
        <v/>
      </c>
    </row>
    <row r="60" ht="34" customHeight="1">
      <c r="A60" s="3" t="n"/>
      <c r="B60" s="4" t="n"/>
      <c r="C60" s="5" t="n"/>
      <c r="D60" s="5" t="n"/>
      <c r="E60" s="12">
        <f>IF(OR($C60="",$D60=""),"",IFERROR(($D60-$C60)*24,0))</f>
        <v/>
      </c>
      <c r="F60" s="7" t="n"/>
      <c r="G60" s="3" t="n"/>
      <c r="H60" s="3" t="n"/>
      <c r="I60" s="7" t="n"/>
      <c r="J60" s="7" t="n"/>
      <c r="K60" s="3" t="n"/>
      <c r="L60" s="7" t="n"/>
      <c r="M60" s="3" t="n"/>
      <c r="N60" s="8" t="n"/>
      <c r="O60" s="4" t="n"/>
      <c r="P60" s="13">
        <f>IF($A60="","",IF($Q60="Canceled","Not Required",IF($O60="","No Due Date",IF($O60&lt;TODAY(),"Overdue",IF($O60&lt;=TODAY()+7,"Due Soon","On Track")))))</f>
        <v/>
      </c>
      <c r="Q60" s="3" t="n"/>
      <c r="R60" s="7" t="n"/>
      <c r="S60" s="10" t="n"/>
      <c r="T60" s="14">
        <f>IF($A60="","",IFERROR(VLOOKUP($H60,'Instructions'!$F$5:$G$10,2,FALSE),"Not Listed"))</f>
        <v/>
      </c>
    </row>
    <row r="61" ht="34" customHeight="1">
      <c r="A61" s="3" t="n"/>
      <c r="B61" s="4" t="n"/>
      <c r="C61" s="5" t="n"/>
      <c r="D61" s="5" t="n"/>
      <c r="E61" s="6">
        <f>IF(OR($C61="",$D61=""),"",IFERROR(($D61-$C61)*24,0))</f>
        <v/>
      </c>
      <c r="F61" s="7" t="n"/>
      <c r="G61" s="3" t="n"/>
      <c r="H61" s="3" t="n"/>
      <c r="I61" s="7" t="n"/>
      <c r="J61" s="7" t="n"/>
      <c r="K61" s="3" t="n"/>
      <c r="L61" s="7" t="n"/>
      <c r="M61" s="3" t="n"/>
      <c r="N61" s="8" t="n"/>
      <c r="O61" s="4" t="n"/>
      <c r="P61" s="9">
        <f>IF($A61="","",IF($Q61="Canceled","Not Required",IF($O61="","No Due Date",IF($O61&lt;TODAY(),"Overdue",IF($O61&lt;=TODAY()+7,"Due Soon","On Track")))))</f>
        <v/>
      </c>
      <c r="Q61" s="3" t="n"/>
      <c r="R61" s="7" t="n"/>
      <c r="S61" s="10" t="n"/>
      <c r="T61" s="11">
        <f>IF($A61="","",IFERROR(VLOOKUP($H61,'Instructions'!$F$5:$G$10,2,FALSE),"Not Listed"))</f>
        <v/>
      </c>
    </row>
    <row r="62" ht="34" customHeight="1">
      <c r="A62" s="3" t="n"/>
      <c r="B62" s="4" t="n"/>
      <c r="C62" s="5" t="n"/>
      <c r="D62" s="5" t="n"/>
      <c r="E62" s="12">
        <f>IF(OR($C62="",$D62=""),"",IFERROR(($D62-$C62)*24,0))</f>
        <v/>
      </c>
      <c r="F62" s="7" t="n"/>
      <c r="G62" s="3" t="n"/>
      <c r="H62" s="3" t="n"/>
      <c r="I62" s="7" t="n"/>
      <c r="J62" s="7" t="n"/>
      <c r="K62" s="3" t="n"/>
      <c r="L62" s="7" t="n"/>
      <c r="M62" s="3" t="n"/>
      <c r="N62" s="8" t="n"/>
      <c r="O62" s="4" t="n"/>
      <c r="P62" s="13">
        <f>IF($A62="","",IF($Q62="Canceled","Not Required",IF($O62="","No Due Date",IF($O62&lt;TODAY(),"Overdue",IF($O62&lt;=TODAY()+7,"Due Soon","On Track")))))</f>
        <v/>
      </c>
      <c r="Q62" s="3" t="n"/>
      <c r="R62" s="7" t="n"/>
      <c r="S62" s="10" t="n"/>
      <c r="T62" s="14">
        <f>IF($A62="","",IFERROR(VLOOKUP($H62,'Instructions'!$F$5:$G$10,2,FALSE),"Not Listed"))</f>
        <v/>
      </c>
    </row>
    <row r="63" ht="34" customHeight="1">
      <c r="A63" s="3" t="n"/>
      <c r="B63" s="4" t="n"/>
      <c r="C63" s="5" t="n"/>
      <c r="D63" s="5" t="n"/>
      <c r="E63" s="6">
        <f>IF(OR($C63="",$D63=""),"",IFERROR(($D63-$C63)*24,0))</f>
        <v/>
      </c>
      <c r="F63" s="7" t="n"/>
      <c r="G63" s="3" t="n"/>
      <c r="H63" s="3" t="n"/>
      <c r="I63" s="7" t="n"/>
      <c r="J63" s="7" t="n"/>
      <c r="K63" s="3" t="n"/>
      <c r="L63" s="7" t="n"/>
      <c r="M63" s="3" t="n"/>
      <c r="N63" s="8" t="n"/>
      <c r="O63" s="4" t="n"/>
      <c r="P63" s="9">
        <f>IF($A63="","",IF($Q63="Canceled","Not Required",IF($O63="","No Due Date",IF($O63&lt;TODAY(),"Overdue",IF($O63&lt;=TODAY()+7,"Due Soon","On Track")))))</f>
        <v/>
      </c>
      <c r="Q63" s="3" t="n"/>
      <c r="R63" s="7" t="n"/>
      <c r="S63" s="10" t="n"/>
      <c r="T63" s="11">
        <f>IF($A63="","",IFERROR(VLOOKUP($H63,'Instructions'!$F$5:$G$10,2,FALSE),"Not Listed"))</f>
        <v/>
      </c>
    </row>
    <row r="64" ht="34" customHeight="1">
      <c r="A64" s="3" t="n"/>
      <c r="B64" s="4" t="n"/>
      <c r="C64" s="5" t="n"/>
      <c r="D64" s="5" t="n"/>
      <c r="E64" s="12">
        <f>IF(OR($C64="",$D64=""),"",IFERROR(($D64-$C64)*24,0))</f>
        <v/>
      </c>
      <c r="F64" s="7" t="n"/>
      <c r="G64" s="3" t="n"/>
      <c r="H64" s="3" t="n"/>
      <c r="I64" s="7" t="n"/>
      <c r="J64" s="7" t="n"/>
      <c r="K64" s="3" t="n"/>
      <c r="L64" s="7" t="n"/>
      <c r="M64" s="3" t="n"/>
      <c r="N64" s="8" t="n"/>
      <c r="O64" s="4" t="n"/>
      <c r="P64" s="13">
        <f>IF($A64="","",IF($Q64="Canceled","Not Required",IF($O64="","No Due Date",IF($O64&lt;TODAY(),"Overdue",IF($O64&lt;=TODAY()+7,"Due Soon","On Track")))))</f>
        <v/>
      </c>
      <c r="Q64" s="3" t="n"/>
      <c r="R64" s="7" t="n"/>
      <c r="S64" s="10" t="n"/>
      <c r="T64" s="14">
        <f>IF($A64="","",IFERROR(VLOOKUP($H64,'Instructions'!$F$5:$G$10,2,FALSE),"Not Listed"))</f>
        <v/>
      </c>
    </row>
    <row r="65" ht="34" customHeight="1">
      <c r="A65" s="3" t="n"/>
      <c r="B65" s="4" t="n"/>
      <c r="C65" s="5" t="n"/>
      <c r="D65" s="5" t="n"/>
      <c r="E65" s="6">
        <f>IF(OR($C65="",$D65=""),"",IFERROR(($D65-$C65)*24,0))</f>
        <v/>
      </c>
      <c r="F65" s="7" t="n"/>
      <c r="G65" s="3" t="n"/>
      <c r="H65" s="3" t="n"/>
      <c r="I65" s="7" t="n"/>
      <c r="J65" s="7" t="n"/>
      <c r="K65" s="3" t="n"/>
      <c r="L65" s="7" t="n"/>
      <c r="M65" s="3" t="n"/>
      <c r="N65" s="8" t="n"/>
      <c r="O65" s="4" t="n"/>
      <c r="P65" s="9">
        <f>IF($A65="","",IF($Q65="Canceled","Not Required",IF($O65="","No Due Date",IF($O65&lt;TODAY(),"Overdue",IF($O65&lt;=TODAY()+7,"Due Soon","On Track")))))</f>
        <v/>
      </c>
      <c r="Q65" s="3" t="n"/>
      <c r="R65" s="7" t="n"/>
      <c r="S65" s="10" t="n"/>
      <c r="T65" s="11">
        <f>IF($A65="","",IFERROR(VLOOKUP($H65,'Instructions'!$F$5:$G$10,2,FALSE),"Not Listed"))</f>
        <v/>
      </c>
    </row>
    <row r="66" ht="34" customHeight="1">
      <c r="A66" s="3" t="n"/>
      <c r="B66" s="4" t="n"/>
      <c r="C66" s="5" t="n"/>
      <c r="D66" s="5" t="n"/>
      <c r="E66" s="12">
        <f>IF(OR($C66="",$D66=""),"",IFERROR(($D66-$C66)*24,0))</f>
        <v/>
      </c>
      <c r="F66" s="7" t="n"/>
      <c r="G66" s="3" t="n"/>
      <c r="H66" s="3" t="n"/>
      <c r="I66" s="7" t="n"/>
      <c r="J66" s="7" t="n"/>
      <c r="K66" s="3" t="n"/>
      <c r="L66" s="7" t="n"/>
      <c r="M66" s="3" t="n"/>
      <c r="N66" s="8" t="n"/>
      <c r="O66" s="4" t="n"/>
      <c r="P66" s="13">
        <f>IF($A66="","",IF($Q66="Canceled","Not Required",IF($O66="","No Due Date",IF($O66&lt;TODAY(),"Overdue",IF($O66&lt;=TODAY()+7,"Due Soon","On Track")))))</f>
        <v/>
      </c>
      <c r="Q66" s="3" t="n"/>
      <c r="R66" s="7" t="n"/>
      <c r="S66" s="10" t="n"/>
      <c r="T66" s="14">
        <f>IF($A66="","",IFERROR(VLOOKUP($H66,'Instructions'!$F$5:$G$10,2,FALSE),"Not Listed"))</f>
        <v/>
      </c>
    </row>
    <row r="67" ht="34" customHeight="1">
      <c r="A67" s="3" t="n"/>
      <c r="B67" s="4" t="n"/>
      <c r="C67" s="5" t="n"/>
      <c r="D67" s="5" t="n"/>
      <c r="E67" s="6">
        <f>IF(OR($C67="",$D67=""),"",IFERROR(($D67-$C67)*24,0))</f>
        <v/>
      </c>
      <c r="F67" s="7" t="n"/>
      <c r="G67" s="3" t="n"/>
      <c r="H67" s="3" t="n"/>
      <c r="I67" s="7" t="n"/>
      <c r="J67" s="7" t="n"/>
      <c r="K67" s="3" t="n"/>
      <c r="L67" s="7" t="n"/>
      <c r="M67" s="3" t="n"/>
      <c r="N67" s="8" t="n"/>
      <c r="O67" s="4" t="n"/>
      <c r="P67" s="9">
        <f>IF($A67="","",IF($Q67="Canceled","Not Required",IF($O67="","No Due Date",IF($O67&lt;TODAY(),"Overdue",IF($O67&lt;=TODAY()+7,"Due Soon","On Track")))))</f>
        <v/>
      </c>
      <c r="Q67" s="3" t="n"/>
      <c r="R67" s="7" t="n"/>
      <c r="S67" s="10" t="n"/>
      <c r="T67" s="11">
        <f>IF($A67="","",IFERROR(VLOOKUP($H67,'Instructions'!$F$5:$G$10,2,FALSE),"Not Listed"))</f>
        <v/>
      </c>
    </row>
    <row r="68" ht="34" customHeight="1">
      <c r="A68" s="3" t="n"/>
      <c r="B68" s="4" t="n"/>
      <c r="C68" s="5" t="n"/>
      <c r="D68" s="5" t="n"/>
      <c r="E68" s="12">
        <f>IF(OR($C68="",$D68=""),"",IFERROR(($D68-$C68)*24,0))</f>
        <v/>
      </c>
      <c r="F68" s="7" t="n"/>
      <c r="G68" s="3" t="n"/>
      <c r="H68" s="3" t="n"/>
      <c r="I68" s="7" t="n"/>
      <c r="J68" s="7" t="n"/>
      <c r="K68" s="3" t="n"/>
      <c r="L68" s="7" t="n"/>
      <c r="M68" s="3" t="n"/>
      <c r="N68" s="8" t="n"/>
      <c r="O68" s="4" t="n"/>
      <c r="P68" s="13">
        <f>IF($A68="","",IF($Q68="Canceled","Not Required",IF($O68="","No Due Date",IF($O68&lt;TODAY(),"Overdue",IF($O68&lt;=TODAY()+7,"Due Soon","On Track")))))</f>
        <v/>
      </c>
      <c r="Q68" s="3" t="n"/>
      <c r="R68" s="7" t="n"/>
      <c r="S68" s="10" t="n"/>
      <c r="T68" s="14">
        <f>IF($A68="","",IFERROR(VLOOKUP($H68,'Instructions'!$F$5:$G$10,2,FALSE),"Not Listed"))</f>
        <v/>
      </c>
    </row>
    <row r="69" ht="34" customHeight="1">
      <c r="A69" s="3" t="n"/>
      <c r="B69" s="4" t="n"/>
      <c r="C69" s="5" t="n"/>
      <c r="D69" s="5" t="n"/>
      <c r="E69" s="6">
        <f>IF(OR($C69="",$D69=""),"",IFERROR(($D69-$C69)*24,0))</f>
        <v/>
      </c>
      <c r="F69" s="7" t="n"/>
      <c r="G69" s="3" t="n"/>
      <c r="H69" s="3" t="n"/>
      <c r="I69" s="7" t="n"/>
      <c r="J69" s="7" t="n"/>
      <c r="K69" s="3" t="n"/>
      <c r="L69" s="7" t="n"/>
      <c r="M69" s="3" t="n"/>
      <c r="N69" s="8" t="n"/>
      <c r="O69" s="4" t="n"/>
      <c r="P69" s="9">
        <f>IF($A69="","",IF($Q69="Canceled","Not Required",IF($O69="","No Due Date",IF($O69&lt;TODAY(),"Overdue",IF($O69&lt;=TODAY()+7,"Due Soon","On Track")))))</f>
        <v/>
      </c>
      <c r="Q69" s="3" t="n"/>
      <c r="R69" s="7" t="n"/>
      <c r="S69" s="10" t="n"/>
      <c r="T69" s="11">
        <f>IF($A69="","",IFERROR(VLOOKUP($H69,'Instructions'!$F$5:$G$10,2,FALSE),"Not Listed"))</f>
        <v/>
      </c>
    </row>
    <row r="70" ht="34" customHeight="1">
      <c r="A70" s="3" t="n"/>
      <c r="B70" s="4" t="n"/>
      <c r="C70" s="5" t="n"/>
      <c r="D70" s="5" t="n"/>
      <c r="E70" s="12">
        <f>IF(OR($C70="",$D70=""),"",IFERROR(($D70-$C70)*24,0))</f>
        <v/>
      </c>
      <c r="F70" s="7" t="n"/>
      <c r="G70" s="3" t="n"/>
      <c r="H70" s="3" t="n"/>
      <c r="I70" s="7" t="n"/>
      <c r="J70" s="7" t="n"/>
      <c r="K70" s="3" t="n"/>
      <c r="L70" s="7" t="n"/>
      <c r="M70" s="3" t="n"/>
      <c r="N70" s="8" t="n"/>
      <c r="O70" s="4" t="n"/>
      <c r="P70" s="13">
        <f>IF($A70="","",IF($Q70="Canceled","Not Required",IF($O70="","No Due Date",IF($O70&lt;TODAY(),"Overdue",IF($O70&lt;=TODAY()+7,"Due Soon","On Track")))))</f>
        <v/>
      </c>
      <c r="Q70" s="3" t="n"/>
      <c r="R70" s="7" t="n"/>
      <c r="S70" s="10" t="n"/>
      <c r="T70" s="14">
        <f>IF($A70="","",IFERROR(VLOOKUP($H70,'Instructions'!$F$5:$G$10,2,FALSE),"Not Listed"))</f>
        <v/>
      </c>
    </row>
    <row r="71" ht="34" customHeight="1">
      <c r="A71" s="3" t="n"/>
      <c r="B71" s="4" t="n"/>
      <c r="C71" s="5" t="n"/>
      <c r="D71" s="5" t="n"/>
      <c r="E71" s="6">
        <f>IF(OR($C71="",$D71=""),"",IFERROR(($D71-$C71)*24,0))</f>
        <v/>
      </c>
      <c r="F71" s="7" t="n"/>
      <c r="G71" s="3" t="n"/>
      <c r="H71" s="3" t="n"/>
      <c r="I71" s="7" t="n"/>
      <c r="J71" s="7" t="n"/>
      <c r="K71" s="3" t="n"/>
      <c r="L71" s="7" t="n"/>
      <c r="M71" s="3" t="n"/>
      <c r="N71" s="8" t="n"/>
      <c r="O71" s="4" t="n"/>
      <c r="P71" s="9">
        <f>IF($A71="","",IF($Q71="Canceled","Not Required",IF($O71="","No Due Date",IF($O71&lt;TODAY(),"Overdue",IF($O71&lt;=TODAY()+7,"Due Soon","On Track")))))</f>
        <v/>
      </c>
      <c r="Q71" s="3" t="n"/>
      <c r="R71" s="7" t="n"/>
      <c r="S71" s="10" t="n"/>
      <c r="T71" s="11">
        <f>IF($A71="","",IFERROR(VLOOKUP($H71,'Instructions'!$F$5:$G$10,2,FALSE),"Not Listed"))</f>
        <v/>
      </c>
    </row>
    <row r="72" ht="34" customHeight="1">
      <c r="A72" s="3" t="n"/>
      <c r="B72" s="4" t="n"/>
      <c r="C72" s="5" t="n"/>
      <c r="D72" s="5" t="n"/>
      <c r="E72" s="12">
        <f>IF(OR($C72="",$D72=""),"",IFERROR(($D72-$C72)*24,0))</f>
        <v/>
      </c>
      <c r="F72" s="7" t="n"/>
      <c r="G72" s="3" t="n"/>
      <c r="H72" s="3" t="n"/>
      <c r="I72" s="7" t="n"/>
      <c r="J72" s="7" t="n"/>
      <c r="K72" s="3" t="n"/>
      <c r="L72" s="7" t="n"/>
      <c r="M72" s="3" t="n"/>
      <c r="N72" s="8" t="n"/>
      <c r="O72" s="4" t="n"/>
      <c r="P72" s="13">
        <f>IF($A72="","",IF($Q72="Canceled","Not Required",IF($O72="","No Due Date",IF($O72&lt;TODAY(),"Overdue",IF($O72&lt;=TODAY()+7,"Due Soon","On Track")))))</f>
        <v/>
      </c>
      <c r="Q72" s="3" t="n"/>
      <c r="R72" s="7" t="n"/>
      <c r="S72" s="10" t="n"/>
      <c r="T72" s="14">
        <f>IF($A72="","",IFERROR(VLOOKUP($H72,'Instructions'!$F$5:$G$10,2,FALSE),"Not Listed"))</f>
        <v/>
      </c>
    </row>
    <row r="73" ht="34" customHeight="1">
      <c r="A73" s="3" t="n"/>
      <c r="B73" s="4" t="n"/>
      <c r="C73" s="5" t="n"/>
      <c r="D73" s="5" t="n"/>
      <c r="E73" s="6">
        <f>IF(OR($C73="",$D73=""),"",IFERROR(($D73-$C73)*24,0))</f>
        <v/>
      </c>
      <c r="F73" s="7" t="n"/>
      <c r="G73" s="3" t="n"/>
      <c r="H73" s="3" t="n"/>
      <c r="I73" s="7" t="n"/>
      <c r="J73" s="7" t="n"/>
      <c r="K73" s="3" t="n"/>
      <c r="L73" s="7" t="n"/>
      <c r="M73" s="3" t="n"/>
      <c r="N73" s="8" t="n"/>
      <c r="O73" s="4" t="n"/>
      <c r="P73" s="9">
        <f>IF($A73="","",IF($Q73="Canceled","Not Required",IF($O73="","No Due Date",IF($O73&lt;TODAY(),"Overdue",IF($O73&lt;=TODAY()+7,"Due Soon","On Track")))))</f>
        <v/>
      </c>
      <c r="Q73" s="3" t="n"/>
      <c r="R73" s="7" t="n"/>
      <c r="S73" s="10" t="n"/>
      <c r="T73" s="11">
        <f>IF($A73="","",IFERROR(VLOOKUP($H73,'Instructions'!$F$5:$G$10,2,FALSE),"Not Listed"))</f>
        <v/>
      </c>
    </row>
    <row r="74" ht="34" customHeight="1">
      <c r="A74" s="3" t="n"/>
      <c r="B74" s="4" t="n"/>
      <c r="C74" s="5" t="n"/>
      <c r="D74" s="5" t="n"/>
      <c r="E74" s="12">
        <f>IF(OR($C74="",$D74=""),"",IFERROR(($D74-$C74)*24,0))</f>
        <v/>
      </c>
      <c r="F74" s="7" t="n"/>
      <c r="G74" s="3" t="n"/>
      <c r="H74" s="3" t="n"/>
      <c r="I74" s="7" t="n"/>
      <c r="J74" s="7" t="n"/>
      <c r="K74" s="3" t="n"/>
      <c r="L74" s="7" t="n"/>
      <c r="M74" s="3" t="n"/>
      <c r="N74" s="8" t="n"/>
      <c r="O74" s="4" t="n"/>
      <c r="P74" s="13">
        <f>IF($A74="","",IF($Q74="Canceled","Not Required",IF($O74="","No Due Date",IF($O74&lt;TODAY(),"Overdue",IF($O74&lt;=TODAY()+7,"Due Soon","On Track")))))</f>
        <v/>
      </c>
      <c r="Q74" s="3" t="n"/>
      <c r="R74" s="7" t="n"/>
      <c r="S74" s="10" t="n"/>
      <c r="T74" s="14">
        <f>IF($A74="","",IFERROR(VLOOKUP($H74,'Instructions'!$F$5:$G$10,2,FALSE),"Not Listed"))</f>
        <v/>
      </c>
    </row>
    <row r="75" ht="34" customHeight="1">
      <c r="A75" s="3" t="n"/>
      <c r="B75" s="4" t="n"/>
      <c r="C75" s="5" t="n"/>
      <c r="D75" s="5" t="n"/>
      <c r="E75" s="6">
        <f>IF(OR($C75="",$D75=""),"",IFERROR(($D75-$C75)*24,0))</f>
        <v/>
      </c>
      <c r="F75" s="7" t="n"/>
      <c r="G75" s="3" t="n"/>
      <c r="H75" s="3" t="n"/>
      <c r="I75" s="7" t="n"/>
      <c r="J75" s="7" t="n"/>
      <c r="K75" s="3" t="n"/>
      <c r="L75" s="7" t="n"/>
      <c r="M75" s="3" t="n"/>
      <c r="N75" s="8" t="n"/>
      <c r="O75" s="4" t="n"/>
      <c r="P75" s="9">
        <f>IF($A75="","",IF($Q75="Canceled","Not Required",IF($O75="","No Due Date",IF($O75&lt;TODAY(),"Overdue",IF($O75&lt;=TODAY()+7,"Due Soon","On Track")))))</f>
        <v/>
      </c>
      <c r="Q75" s="3" t="n"/>
      <c r="R75" s="7" t="n"/>
      <c r="S75" s="10" t="n"/>
      <c r="T75" s="11">
        <f>IF($A75="","",IFERROR(VLOOKUP($H75,'Instructions'!$F$5:$G$10,2,FALSE),"Not Listed"))</f>
        <v/>
      </c>
    </row>
    <row r="76" ht="34" customHeight="1">
      <c r="A76" s="3" t="n"/>
      <c r="B76" s="4" t="n"/>
      <c r="C76" s="5" t="n"/>
      <c r="D76" s="5" t="n"/>
      <c r="E76" s="12">
        <f>IF(OR($C76="",$D76=""),"",IFERROR(($D76-$C76)*24,0))</f>
        <v/>
      </c>
      <c r="F76" s="7" t="n"/>
      <c r="G76" s="3" t="n"/>
      <c r="H76" s="3" t="n"/>
      <c r="I76" s="7" t="n"/>
      <c r="J76" s="7" t="n"/>
      <c r="K76" s="3" t="n"/>
      <c r="L76" s="7" t="n"/>
      <c r="M76" s="3" t="n"/>
      <c r="N76" s="8" t="n"/>
      <c r="O76" s="4" t="n"/>
      <c r="P76" s="13">
        <f>IF($A76="","",IF($Q76="Canceled","Not Required",IF($O76="","No Due Date",IF($O76&lt;TODAY(),"Overdue",IF($O76&lt;=TODAY()+7,"Due Soon","On Track")))))</f>
        <v/>
      </c>
      <c r="Q76" s="3" t="n"/>
      <c r="R76" s="7" t="n"/>
      <c r="S76" s="10" t="n"/>
      <c r="T76" s="14">
        <f>IF($A76="","",IFERROR(VLOOKUP($H76,'Instructions'!$F$5:$G$10,2,FALSE),"Not Listed"))</f>
        <v/>
      </c>
    </row>
    <row r="77" ht="34" customHeight="1">
      <c r="A77" s="3" t="n"/>
      <c r="B77" s="4" t="n"/>
      <c r="C77" s="5" t="n"/>
      <c r="D77" s="5" t="n"/>
      <c r="E77" s="6">
        <f>IF(OR($C77="",$D77=""),"",IFERROR(($D77-$C77)*24,0))</f>
        <v/>
      </c>
      <c r="F77" s="7" t="n"/>
      <c r="G77" s="3" t="n"/>
      <c r="H77" s="3" t="n"/>
      <c r="I77" s="7" t="n"/>
      <c r="J77" s="7" t="n"/>
      <c r="K77" s="3" t="n"/>
      <c r="L77" s="7" t="n"/>
      <c r="M77" s="3" t="n"/>
      <c r="N77" s="8" t="n"/>
      <c r="O77" s="4" t="n"/>
      <c r="P77" s="9">
        <f>IF($A77="","",IF($Q77="Canceled","Not Required",IF($O77="","No Due Date",IF($O77&lt;TODAY(),"Overdue",IF($O77&lt;=TODAY()+7,"Due Soon","On Track")))))</f>
        <v/>
      </c>
      <c r="Q77" s="3" t="n"/>
      <c r="R77" s="7" t="n"/>
      <c r="S77" s="10" t="n"/>
      <c r="T77" s="11">
        <f>IF($A77="","",IFERROR(VLOOKUP($H77,'Instructions'!$F$5:$G$10,2,FALSE),"Not Listed"))</f>
        <v/>
      </c>
    </row>
    <row r="78" ht="34" customHeight="1">
      <c r="A78" s="3" t="n"/>
      <c r="B78" s="4" t="n"/>
      <c r="C78" s="5" t="n"/>
      <c r="D78" s="5" t="n"/>
      <c r="E78" s="12">
        <f>IF(OR($C78="",$D78=""),"",IFERROR(($D78-$C78)*24,0))</f>
        <v/>
      </c>
      <c r="F78" s="7" t="n"/>
      <c r="G78" s="3" t="n"/>
      <c r="H78" s="3" t="n"/>
      <c r="I78" s="7" t="n"/>
      <c r="J78" s="7" t="n"/>
      <c r="K78" s="3" t="n"/>
      <c r="L78" s="7" t="n"/>
      <c r="M78" s="3" t="n"/>
      <c r="N78" s="8" t="n"/>
      <c r="O78" s="4" t="n"/>
      <c r="P78" s="13">
        <f>IF($A78="","",IF($Q78="Canceled","Not Required",IF($O78="","No Due Date",IF($O78&lt;TODAY(),"Overdue",IF($O78&lt;=TODAY()+7,"Due Soon","On Track")))))</f>
        <v/>
      </c>
      <c r="Q78" s="3" t="n"/>
      <c r="R78" s="7" t="n"/>
      <c r="S78" s="10" t="n"/>
      <c r="T78" s="14">
        <f>IF($A78="","",IFERROR(VLOOKUP($H78,'Instructions'!$F$5:$G$10,2,FALSE),"Not Listed"))</f>
        <v/>
      </c>
    </row>
    <row r="79" ht="34" customHeight="1">
      <c r="A79" s="3" t="n"/>
      <c r="B79" s="4" t="n"/>
      <c r="C79" s="5" t="n"/>
      <c r="D79" s="5" t="n"/>
      <c r="E79" s="6">
        <f>IF(OR($C79="",$D79=""),"",IFERROR(($D79-$C79)*24,0))</f>
        <v/>
      </c>
      <c r="F79" s="7" t="n"/>
      <c r="G79" s="3" t="n"/>
      <c r="H79" s="3" t="n"/>
      <c r="I79" s="7" t="n"/>
      <c r="J79" s="7" t="n"/>
      <c r="K79" s="3" t="n"/>
      <c r="L79" s="7" t="n"/>
      <c r="M79" s="3" t="n"/>
      <c r="N79" s="8" t="n"/>
      <c r="O79" s="4" t="n"/>
      <c r="P79" s="9">
        <f>IF($A79="","",IF($Q79="Canceled","Not Required",IF($O79="","No Due Date",IF($O79&lt;TODAY(),"Overdue",IF($O79&lt;=TODAY()+7,"Due Soon","On Track")))))</f>
        <v/>
      </c>
      <c r="Q79" s="3" t="n"/>
      <c r="R79" s="7" t="n"/>
      <c r="S79" s="10" t="n"/>
      <c r="T79" s="11">
        <f>IF($A79="","",IFERROR(VLOOKUP($H79,'Instructions'!$F$5:$G$10,2,FALSE),"Not Listed"))</f>
        <v/>
      </c>
    </row>
    <row r="80" ht="34" customHeight="1">
      <c r="A80" s="3" t="n"/>
      <c r="B80" s="4" t="n"/>
      <c r="C80" s="5" t="n"/>
      <c r="D80" s="5" t="n"/>
      <c r="E80" s="12">
        <f>IF(OR($C80="",$D80=""),"",IFERROR(($D80-$C80)*24,0))</f>
        <v/>
      </c>
      <c r="F80" s="7" t="n"/>
      <c r="G80" s="3" t="n"/>
      <c r="H80" s="3" t="n"/>
      <c r="I80" s="7" t="n"/>
      <c r="J80" s="7" t="n"/>
      <c r="K80" s="3" t="n"/>
      <c r="L80" s="7" t="n"/>
      <c r="M80" s="3" t="n"/>
      <c r="N80" s="8" t="n"/>
      <c r="O80" s="4" t="n"/>
      <c r="P80" s="13">
        <f>IF($A80="","",IF($Q80="Canceled","Not Required",IF($O80="","No Due Date",IF($O80&lt;TODAY(),"Overdue",IF($O80&lt;=TODAY()+7,"Due Soon","On Track")))))</f>
        <v/>
      </c>
      <c r="Q80" s="3" t="n"/>
      <c r="R80" s="7" t="n"/>
      <c r="S80" s="10" t="n"/>
      <c r="T80" s="14">
        <f>IF($A80="","",IFERROR(VLOOKUP($H80,'Instructions'!$F$5:$G$10,2,FALSE),"Not Listed"))</f>
        <v/>
      </c>
    </row>
    <row r="81" ht="34" customHeight="1">
      <c r="A81" s="3" t="n"/>
      <c r="B81" s="4" t="n"/>
      <c r="C81" s="5" t="n"/>
      <c r="D81" s="5" t="n"/>
      <c r="E81" s="6">
        <f>IF(OR($C81="",$D81=""),"",IFERROR(($D81-$C81)*24,0))</f>
        <v/>
      </c>
      <c r="F81" s="7" t="n"/>
      <c r="G81" s="3" t="n"/>
      <c r="H81" s="3" t="n"/>
      <c r="I81" s="7" t="n"/>
      <c r="J81" s="7" t="n"/>
      <c r="K81" s="3" t="n"/>
      <c r="L81" s="7" t="n"/>
      <c r="M81" s="3" t="n"/>
      <c r="N81" s="8" t="n"/>
      <c r="O81" s="4" t="n"/>
      <c r="P81" s="9">
        <f>IF($A81="","",IF($Q81="Canceled","Not Required",IF($O81="","No Due Date",IF($O81&lt;TODAY(),"Overdue",IF($O81&lt;=TODAY()+7,"Due Soon","On Track")))))</f>
        <v/>
      </c>
      <c r="Q81" s="3" t="n"/>
      <c r="R81" s="7" t="n"/>
      <c r="S81" s="10" t="n"/>
      <c r="T81" s="11">
        <f>IF($A81="","",IFERROR(VLOOKUP($H81,'Instructions'!$F$5:$G$10,2,FALSE),"Not Listed"))</f>
        <v/>
      </c>
    </row>
    <row r="82" ht="34" customHeight="1">
      <c r="A82" s="3" t="n"/>
      <c r="B82" s="4" t="n"/>
      <c r="C82" s="5" t="n"/>
      <c r="D82" s="5" t="n"/>
      <c r="E82" s="12">
        <f>IF(OR($C82="",$D82=""),"",IFERROR(($D82-$C82)*24,0))</f>
        <v/>
      </c>
      <c r="F82" s="7" t="n"/>
      <c r="G82" s="3" t="n"/>
      <c r="H82" s="3" t="n"/>
      <c r="I82" s="7" t="n"/>
      <c r="J82" s="7" t="n"/>
      <c r="K82" s="3" t="n"/>
      <c r="L82" s="7" t="n"/>
      <c r="M82" s="3" t="n"/>
      <c r="N82" s="8" t="n"/>
      <c r="O82" s="4" t="n"/>
      <c r="P82" s="13">
        <f>IF($A82="","",IF($Q82="Canceled","Not Required",IF($O82="","No Due Date",IF($O82&lt;TODAY(),"Overdue",IF($O82&lt;=TODAY()+7,"Due Soon","On Track")))))</f>
        <v/>
      </c>
      <c r="Q82" s="3" t="n"/>
      <c r="R82" s="7" t="n"/>
      <c r="S82" s="10" t="n"/>
      <c r="T82" s="14">
        <f>IF($A82="","",IFERROR(VLOOKUP($H82,'Instructions'!$F$5:$G$10,2,FALSE),"Not Listed"))</f>
        <v/>
      </c>
    </row>
    <row r="83" ht="34" customHeight="1">
      <c r="A83" s="3" t="n"/>
      <c r="B83" s="4" t="n"/>
      <c r="C83" s="5" t="n"/>
      <c r="D83" s="5" t="n"/>
      <c r="E83" s="6">
        <f>IF(OR($C83="",$D83=""),"",IFERROR(($D83-$C83)*24,0))</f>
        <v/>
      </c>
      <c r="F83" s="7" t="n"/>
      <c r="G83" s="3" t="n"/>
      <c r="H83" s="3" t="n"/>
      <c r="I83" s="7" t="n"/>
      <c r="J83" s="7" t="n"/>
      <c r="K83" s="3" t="n"/>
      <c r="L83" s="7" t="n"/>
      <c r="M83" s="3" t="n"/>
      <c r="N83" s="8" t="n"/>
      <c r="O83" s="4" t="n"/>
      <c r="P83" s="9">
        <f>IF($A83="","",IF($Q83="Canceled","Not Required",IF($O83="","No Due Date",IF($O83&lt;TODAY(),"Overdue",IF($O83&lt;=TODAY()+7,"Due Soon","On Track")))))</f>
        <v/>
      </c>
      <c r="Q83" s="3" t="n"/>
      <c r="R83" s="7" t="n"/>
      <c r="S83" s="10" t="n"/>
      <c r="T83" s="11">
        <f>IF($A83="","",IFERROR(VLOOKUP($H83,'Instructions'!$F$5:$G$10,2,FALSE),"Not Listed"))</f>
        <v/>
      </c>
    </row>
    <row r="84" ht="34" customHeight="1">
      <c r="A84" s="3" t="n"/>
      <c r="B84" s="4" t="n"/>
      <c r="C84" s="5" t="n"/>
      <c r="D84" s="5" t="n"/>
      <c r="E84" s="12">
        <f>IF(OR($C84="",$D84=""),"",IFERROR(($D84-$C84)*24,0))</f>
        <v/>
      </c>
      <c r="F84" s="7" t="n"/>
      <c r="G84" s="3" t="n"/>
      <c r="H84" s="3" t="n"/>
      <c r="I84" s="7" t="n"/>
      <c r="J84" s="7" t="n"/>
      <c r="K84" s="3" t="n"/>
      <c r="L84" s="7" t="n"/>
      <c r="M84" s="3" t="n"/>
      <c r="N84" s="8" t="n"/>
      <c r="O84" s="4" t="n"/>
      <c r="P84" s="13">
        <f>IF($A84="","",IF($Q84="Canceled","Not Required",IF($O84="","No Due Date",IF($O84&lt;TODAY(),"Overdue",IF($O84&lt;=TODAY()+7,"Due Soon","On Track")))))</f>
        <v/>
      </c>
      <c r="Q84" s="3" t="n"/>
      <c r="R84" s="7" t="n"/>
      <c r="S84" s="10" t="n"/>
      <c r="T84" s="14">
        <f>IF($A84="","",IFERROR(VLOOKUP($H84,'Instructions'!$F$5:$G$10,2,FALSE),"Not Listed"))</f>
        <v/>
      </c>
    </row>
    <row r="85" ht="34" customHeight="1">
      <c r="A85" s="3" t="n"/>
      <c r="B85" s="4" t="n"/>
      <c r="C85" s="5" t="n"/>
      <c r="D85" s="5" t="n"/>
      <c r="E85" s="6">
        <f>IF(OR($C85="",$D85=""),"",IFERROR(($D85-$C85)*24,0))</f>
        <v/>
      </c>
      <c r="F85" s="7" t="n"/>
      <c r="G85" s="3" t="n"/>
      <c r="H85" s="3" t="n"/>
      <c r="I85" s="7" t="n"/>
      <c r="J85" s="7" t="n"/>
      <c r="K85" s="3" t="n"/>
      <c r="L85" s="7" t="n"/>
      <c r="M85" s="3" t="n"/>
      <c r="N85" s="8" t="n"/>
      <c r="O85" s="4" t="n"/>
      <c r="P85" s="9">
        <f>IF($A85="","",IF($Q85="Canceled","Not Required",IF($O85="","No Due Date",IF($O85&lt;TODAY(),"Overdue",IF($O85&lt;=TODAY()+7,"Due Soon","On Track")))))</f>
        <v/>
      </c>
      <c r="Q85" s="3" t="n"/>
      <c r="R85" s="7" t="n"/>
      <c r="S85" s="10" t="n"/>
      <c r="T85" s="11">
        <f>IF($A85="","",IFERROR(VLOOKUP($H85,'Instructions'!$F$5:$G$10,2,FALSE),"Not Listed"))</f>
        <v/>
      </c>
    </row>
    <row r="86" ht="34" customHeight="1">
      <c r="A86" s="3" t="n"/>
      <c r="B86" s="4" t="n"/>
      <c r="C86" s="5" t="n"/>
      <c r="D86" s="5" t="n"/>
      <c r="E86" s="12">
        <f>IF(OR($C86="",$D86=""),"",IFERROR(($D86-$C86)*24,0))</f>
        <v/>
      </c>
      <c r="F86" s="7" t="n"/>
      <c r="G86" s="3" t="n"/>
      <c r="H86" s="3" t="n"/>
      <c r="I86" s="7" t="n"/>
      <c r="J86" s="7" t="n"/>
      <c r="K86" s="3" t="n"/>
      <c r="L86" s="7" t="n"/>
      <c r="M86" s="3" t="n"/>
      <c r="N86" s="8" t="n"/>
      <c r="O86" s="4" t="n"/>
      <c r="P86" s="13">
        <f>IF($A86="","",IF($Q86="Canceled","Not Required",IF($O86="","No Due Date",IF($O86&lt;TODAY(),"Overdue",IF($O86&lt;=TODAY()+7,"Due Soon","On Track")))))</f>
        <v/>
      </c>
      <c r="Q86" s="3" t="n"/>
      <c r="R86" s="7" t="n"/>
      <c r="S86" s="10" t="n"/>
      <c r="T86" s="14">
        <f>IF($A86="","",IFERROR(VLOOKUP($H86,'Instructions'!$F$5:$G$10,2,FALSE),"Not Listed"))</f>
        <v/>
      </c>
    </row>
    <row r="87" ht="34" customHeight="1">
      <c r="A87" s="3" t="n"/>
      <c r="B87" s="4" t="n"/>
      <c r="C87" s="5" t="n"/>
      <c r="D87" s="5" t="n"/>
      <c r="E87" s="6">
        <f>IF(OR($C87="",$D87=""),"",IFERROR(($D87-$C87)*24,0))</f>
        <v/>
      </c>
      <c r="F87" s="7" t="n"/>
      <c r="G87" s="3" t="n"/>
      <c r="H87" s="3" t="n"/>
      <c r="I87" s="7" t="n"/>
      <c r="J87" s="7" t="n"/>
      <c r="K87" s="3" t="n"/>
      <c r="L87" s="7" t="n"/>
      <c r="M87" s="3" t="n"/>
      <c r="N87" s="8" t="n"/>
      <c r="O87" s="4" t="n"/>
      <c r="P87" s="9">
        <f>IF($A87="","",IF($Q87="Canceled","Not Required",IF($O87="","No Due Date",IF($O87&lt;TODAY(),"Overdue",IF($O87&lt;=TODAY()+7,"Due Soon","On Track")))))</f>
        <v/>
      </c>
      <c r="Q87" s="3" t="n"/>
      <c r="R87" s="7" t="n"/>
      <c r="S87" s="10" t="n"/>
      <c r="T87" s="11">
        <f>IF($A87="","",IFERROR(VLOOKUP($H87,'Instructions'!$F$5:$G$10,2,FALSE),"Not Listed"))</f>
        <v/>
      </c>
    </row>
    <row r="88" ht="34" customHeight="1">
      <c r="A88" s="3" t="n"/>
      <c r="B88" s="4" t="n"/>
      <c r="C88" s="5" t="n"/>
      <c r="D88" s="5" t="n"/>
      <c r="E88" s="12">
        <f>IF(OR($C88="",$D88=""),"",IFERROR(($D88-$C88)*24,0))</f>
        <v/>
      </c>
      <c r="F88" s="7" t="n"/>
      <c r="G88" s="3" t="n"/>
      <c r="H88" s="3" t="n"/>
      <c r="I88" s="7" t="n"/>
      <c r="J88" s="7" t="n"/>
      <c r="K88" s="3" t="n"/>
      <c r="L88" s="7" t="n"/>
      <c r="M88" s="3" t="n"/>
      <c r="N88" s="8" t="n"/>
      <c r="O88" s="4" t="n"/>
      <c r="P88" s="13">
        <f>IF($A88="","",IF($Q88="Canceled","Not Required",IF($O88="","No Due Date",IF($O88&lt;TODAY(),"Overdue",IF($O88&lt;=TODAY()+7,"Due Soon","On Track")))))</f>
        <v/>
      </c>
      <c r="Q88" s="3" t="n"/>
      <c r="R88" s="7" t="n"/>
      <c r="S88" s="10" t="n"/>
      <c r="T88" s="14">
        <f>IF($A88="","",IFERROR(VLOOKUP($H88,'Instructions'!$F$5:$G$10,2,FALSE),"Not Listed"))</f>
        <v/>
      </c>
    </row>
    <row r="89" ht="34" customHeight="1">
      <c r="A89" s="3" t="n"/>
      <c r="B89" s="4" t="n"/>
      <c r="C89" s="5" t="n"/>
      <c r="D89" s="5" t="n"/>
      <c r="E89" s="6">
        <f>IF(OR($C89="",$D89=""),"",IFERROR(($D89-$C89)*24,0))</f>
        <v/>
      </c>
      <c r="F89" s="7" t="n"/>
      <c r="G89" s="3" t="n"/>
      <c r="H89" s="3" t="n"/>
      <c r="I89" s="7" t="n"/>
      <c r="J89" s="7" t="n"/>
      <c r="K89" s="3" t="n"/>
      <c r="L89" s="7" t="n"/>
      <c r="M89" s="3" t="n"/>
      <c r="N89" s="8" t="n"/>
      <c r="O89" s="4" t="n"/>
      <c r="P89" s="9">
        <f>IF($A89="","",IF($Q89="Canceled","Not Required",IF($O89="","No Due Date",IF($O89&lt;TODAY(),"Overdue",IF($O89&lt;=TODAY()+7,"Due Soon","On Track")))))</f>
        <v/>
      </c>
      <c r="Q89" s="3" t="n"/>
      <c r="R89" s="7" t="n"/>
      <c r="S89" s="10" t="n"/>
      <c r="T89" s="11">
        <f>IF($A89="","",IFERROR(VLOOKUP($H89,'Instructions'!$F$5:$G$10,2,FALSE),"Not Listed"))</f>
        <v/>
      </c>
    </row>
    <row r="90" ht="34" customHeight="1">
      <c r="A90" s="3" t="n"/>
      <c r="B90" s="4" t="n"/>
      <c r="C90" s="5" t="n"/>
      <c r="D90" s="5" t="n"/>
      <c r="E90" s="12">
        <f>IF(OR($C90="",$D90=""),"",IFERROR(($D90-$C90)*24,0))</f>
        <v/>
      </c>
      <c r="F90" s="7" t="n"/>
      <c r="G90" s="3" t="n"/>
      <c r="H90" s="3" t="n"/>
      <c r="I90" s="7" t="n"/>
      <c r="J90" s="7" t="n"/>
      <c r="K90" s="3" t="n"/>
      <c r="L90" s="7" t="n"/>
      <c r="M90" s="3" t="n"/>
      <c r="N90" s="8" t="n"/>
      <c r="O90" s="4" t="n"/>
      <c r="P90" s="13">
        <f>IF($A90="","",IF($Q90="Canceled","Not Required",IF($O90="","No Due Date",IF($O90&lt;TODAY(),"Overdue",IF($O90&lt;=TODAY()+7,"Due Soon","On Track")))))</f>
        <v/>
      </c>
      <c r="Q90" s="3" t="n"/>
      <c r="R90" s="7" t="n"/>
      <c r="S90" s="10" t="n"/>
      <c r="T90" s="14">
        <f>IF($A90="","",IFERROR(VLOOKUP($H90,'Instructions'!$F$5:$G$10,2,FALSE),"Not Listed"))</f>
        <v/>
      </c>
    </row>
    <row r="91" ht="34" customHeight="1">
      <c r="A91" s="3" t="n"/>
      <c r="B91" s="4" t="n"/>
      <c r="C91" s="5" t="n"/>
      <c r="D91" s="5" t="n"/>
      <c r="E91" s="6">
        <f>IF(OR($C91="",$D91=""),"",IFERROR(($D91-$C91)*24,0))</f>
        <v/>
      </c>
      <c r="F91" s="7" t="n"/>
      <c r="G91" s="3" t="n"/>
      <c r="H91" s="3" t="n"/>
      <c r="I91" s="7" t="n"/>
      <c r="J91" s="7" t="n"/>
      <c r="K91" s="3" t="n"/>
      <c r="L91" s="7" t="n"/>
      <c r="M91" s="3" t="n"/>
      <c r="N91" s="8" t="n"/>
      <c r="O91" s="4" t="n"/>
      <c r="P91" s="9">
        <f>IF($A91="","",IF($Q91="Canceled","Not Required",IF($O91="","No Due Date",IF($O91&lt;TODAY(),"Overdue",IF($O91&lt;=TODAY()+7,"Due Soon","On Track")))))</f>
        <v/>
      </c>
      <c r="Q91" s="3" t="n"/>
      <c r="R91" s="7" t="n"/>
      <c r="S91" s="10" t="n"/>
      <c r="T91" s="11">
        <f>IF($A91="","",IFERROR(VLOOKUP($H91,'Instructions'!$F$5:$G$10,2,FALSE),"Not Listed"))</f>
        <v/>
      </c>
    </row>
    <row r="92" ht="34" customHeight="1">
      <c r="A92" s="3" t="n"/>
      <c r="B92" s="4" t="n"/>
      <c r="C92" s="5" t="n"/>
      <c r="D92" s="5" t="n"/>
      <c r="E92" s="12">
        <f>IF(OR($C92="",$D92=""),"",IFERROR(($D92-$C92)*24,0))</f>
        <v/>
      </c>
      <c r="F92" s="7" t="n"/>
      <c r="G92" s="3" t="n"/>
      <c r="H92" s="3" t="n"/>
      <c r="I92" s="7" t="n"/>
      <c r="J92" s="7" t="n"/>
      <c r="K92" s="3" t="n"/>
      <c r="L92" s="7" t="n"/>
      <c r="M92" s="3" t="n"/>
      <c r="N92" s="8" t="n"/>
      <c r="O92" s="4" t="n"/>
      <c r="P92" s="13">
        <f>IF($A92="","",IF($Q92="Canceled","Not Required",IF($O92="","No Due Date",IF($O92&lt;TODAY(),"Overdue",IF($O92&lt;=TODAY()+7,"Due Soon","On Track")))))</f>
        <v/>
      </c>
      <c r="Q92" s="3" t="n"/>
      <c r="R92" s="7" t="n"/>
      <c r="S92" s="10" t="n"/>
      <c r="T92" s="14">
        <f>IF($A92="","",IFERROR(VLOOKUP($H92,'Instructions'!$F$5:$G$10,2,FALSE),"Not Listed"))</f>
        <v/>
      </c>
    </row>
    <row r="93" ht="34" customHeight="1">
      <c r="A93" s="3" t="n"/>
      <c r="B93" s="4" t="n"/>
      <c r="C93" s="5" t="n"/>
      <c r="D93" s="5" t="n"/>
      <c r="E93" s="6">
        <f>IF(OR($C93="",$D93=""),"",IFERROR(($D93-$C93)*24,0))</f>
        <v/>
      </c>
      <c r="F93" s="7" t="n"/>
      <c r="G93" s="3" t="n"/>
      <c r="H93" s="3" t="n"/>
      <c r="I93" s="7" t="n"/>
      <c r="J93" s="7" t="n"/>
      <c r="K93" s="3" t="n"/>
      <c r="L93" s="7" t="n"/>
      <c r="M93" s="3" t="n"/>
      <c r="N93" s="8" t="n"/>
      <c r="O93" s="4" t="n"/>
      <c r="P93" s="9">
        <f>IF($A93="","",IF($Q93="Canceled","Not Required",IF($O93="","No Due Date",IF($O93&lt;TODAY(),"Overdue",IF($O93&lt;=TODAY()+7,"Due Soon","On Track")))))</f>
        <v/>
      </c>
      <c r="Q93" s="3" t="n"/>
      <c r="R93" s="7" t="n"/>
      <c r="S93" s="10" t="n"/>
      <c r="T93" s="11">
        <f>IF($A93="","",IFERROR(VLOOKUP($H93,'Instructions'!$F$5:$G$10,2,FALSE),"Not Listed"))</f>
        <v/>
      </c>
    </row>
    <row r="94" ht="34" customHeight="1">
      <c r="A94" s="3" t="n"/>
      <c r="B94" s="4" t="n"/>
      <c r="C94" s="5" t="n"/>
      <c r="D94" s="5" t="n"/>
      <c r="E94" s="12">
        <f>IF(OR($C94="",$D94=""),"",IFERROR(($D94-$C94)*24,0))</f>
        <v/>
      </c>
      <c r="F94" s="7" t="n"/>
      <c r="G94" s="3" t="n"/>
      <c r="H94" s="3" t="n"/>
      <c r="I94" s="7" t="n"/>
      <c r="J94" s="7" t="n"/>
      <c r="K94" s="3" t="n"/>
      <c r="L94" s="7" t="n"/>
      <c r="M94" s="3" t="n"/>
      <c r="N94" s="8" t="n"/>
      <c r="O94" s="4" t="n"/>
      <c r="P94" s="13">
        <f>IF($A94="","",IF($Q94="Canceled","Not Required",IF($O94="","No Due Date",IF($O94&lt;TODAY(),"Overdue",IF($O94&lt;=TODAY()+7,"Due Soon","On Track")))))</f>
        <v/>
      </c>
      <c r="Q94" s="3" t="n"/>
      <c r="R94" s="7" t="n"/>
      <c r="S94" s="10" t="n"/>
      <c r="T94" s="14">
        <f>IF($A94="","",IFERROR(VLOOKUP($H94,'Instructions'!$F$5:$G$10,2,FALSE),"Not Listed"))</f>
        <v/>
      </c>
    </row>
    <row r="95" ht="34" customHeight="1">
      <c r="A95" s="3" t="n"/>
      <c r="B95" s="4" t="n"/>
      <c r="C95" s="5" t="n"/>
      <c r="D95" s="5" t="n"/>
      <c r="E95" s="6">
        <f>IF(OR($C95="",$D95=""),"",IFERROR(($D95-$C95)*24,0))</f>
        <v/>
      </c>
      <c r="F95" s="7" t="n"/>
      <c r="G95" s="3" t="n"/>
      <c r="H95" s="3" t="n"/>
      <c r="I95" s="7" t="n"/>
      <c r="J95" s="7" t="n"/>
      <c r="K95" s="3" t="n"/>
      <c r="L95" s="7" t="n"/>
      <c r="M95" s="3" t="n"/>
      <c r="N95" s="8" t="n"/>
      <c r="O95" s="4" t="n"/>
      <c r="P95" s="9">
        <f>IF($A95="","",IF($Q95="Canceled","Not Required",IF($O95="","No Due Date",IF($O95&lt;TODAY(),"Overdue",IF($O95&lt;=TODAY()+7,"Due Soon","On Track")))))</f>
        <v/>
      </c>
      <c r="Q95" s="3" t="n"/>
      <c r="R95" s="7" t="n"/>
      <c r="S95" s="10" t="n"/>
      <c r="T95" s="11">
        <f>IF($A95="","",IFERROR(VLOOKUP($H95,'Instructions'!$F$5:$G$10,2,FALSE),"Not Listed"))</f>
        <v/>
      </c>
    </row>
    <row r="96" ht="34" customHeight="1">
      <c r="A96" s="3" t="n"/>
      <c r="B96" s="4" t="n"/>
      <c r="C96" s="5" t="n"/>
      <c r="D96" s="5" t="n"/>
      <c r="E96" s="12">
        <f>IF(OR($C96="",$D96=""),"",IFERROR(($D96-$C96)*24,0))</f>
        <v/>
      </c>
      <c r="F96" s="7" t="n"/>
      <c r="G96" s="3" t="n"/>
      <c r="H96" s="3" t="n"/>
      <c r="I96" s="7" t="n"/>
      <c r="J96" s="7" t="n"/>
      <c r="K96" s="3" t="n"/>
      <c r="L96" s="7" t="n"/>
      <c r="M96" s="3" t="n"/>
      <c r="N96" s="8" t="n"/>
      <c r="O96" s="4" t="n"/>
      <c r="P96" s="13">
        <f>IF($A96="","",IF($Q96="Canceled","Not Required",IF($O96="","No Due Date",IF($O96&lt;TODAY(),"Overdue",IF($O96&lt;=TODAY()+7,"Due Soon","On Track")))))</f>
        <v/>
      </c>
      <c r="Q96" s="3" t="n"/>
      <c r="R96" s="7" t="n"/>
      <c r="S96" s="10" t="n"/>
      <c r="T96" s="14">
        <f>IF($A96="","",IFERROR(VLOOKUP($H96,'Instructions'!$F$5:$G$10,2,FALSE),"Not Listed"))</f>
        <v/>
      </c>
    </row>
    <row r="97" ht="34" customHeight="1">
      <c r="A97" s="3" t="n"/>
      <c r="B97" s="4" t="n"/>
      <c r="C97" s="5" t="n"/>
      <c r="D97" s="5" t="n"/>
      <c r="E97" s="6">
        <f>IF(OR($C97="",$D97=""),"",IFERROR(($D97-$C97)*24,0))</f>
        <v/>
      </c>
      <c r="F97" s="7" t="n"/>
      <c r="G97" s="3" t="n"/>
      <c r="H97" s="3" t="n"/>
      <c r="I97" s="7" t="n"/>
      <c r="J97" s="7" t="n"/>
      <c r="K97" s="3" t="n"/>
      <c r="L97" s="7" t="n"/>
      <c r="M97" s="3" t="n"/>
      <c r="N97" s="8" t="n"/>
      <c r="O97" s="4" t="n"/>
      <c r="P97" s="9">
        <f>IF($A97="","",IF($Q97="Canceled","Not Required",IF($O97="","No Due Date",IF($O97&lt;TODAY(),"Overdue",IF($O97&lt;=TODAY()+7,"Due Soon","On Track")))))</f>
        <v/>
      </c>
      <c r="Q97" s="3" t="n"/>
      <c r="R97" s="7" t="n"/>
      <c r="S97" s="10" t="n"/>
      <c r="T97" s="11">
        <f>IF($A97="","",IFERROR(VLOOKUP($H97,'Instructions'!$F$5:$G$10,2,FALSE),"Not Listed"))</f>
        <v/>
      </c>
    </row>
    <row r="98" ht="34" customHeight="1">
      <c r="A98" s="3" t="n"/>
      <c r="B98" s="4" t="n"/>
      <c r="C98" s="5" t="n"/>
      <c r="D98" s="5" t="n"/>
      <c r="E98" s="12">
        <f>IF(OR($C98="",$D98=""),"",IFERROR(($D98-$C98)*24,0))</f>
        <v/>
      </c>
      <c r="F98" s="7" t="n"/>
      <c r="G98" s="3" t="n"/>
      <c r="H98" s="3" t="n"/>
      <c r="I98" s="7" t="n"/>
      <c r="J98" s="7" t="n"/>
      <c r="K98" s="3" t="n"/>
      <c r="L98" s="7" t="n"/>
      <c r="M98" s="3" t="n"/>
      <c r="N98" s="8" t="n"/>
      <c r="O98" s="4" t="n"/>
      <c r="P98" s="13">
        <f>IF($A98="","",IF($Q98="Canceled","Not Required",IF($O98="","No Due Date",IF($O98&lt;TODAY(),"Overdue",IF($O98&lt;=TODAY()+7,"Due Soon","On Track")))))</f>
        <v/>
      </c>
      <c r="Q98" s="3" t="n"/>
      <c r="R98" s="7" t="n"/>
      <c r="S98" s="10" t="n"/>
      <c r="T98" s="14">
        <f>IF($A98="","",IFERROR(VLOOKUP($H98,'Instructions'!$F$5:$G$10,2,FALSE),"Not Listed"))</f>
        <v/>
      </c>
    </row>
    <row r="99" ht="34" customHeight="1">
      <c r="A99" s="3" t="n"/>
      <c r="B99" s="4" t="n"/>
      <c r="C99" s="5" t="n"/>
      <c r="D99" s="5" t="n"/>
      <c r="E99" s="6">
        <f>IF(OR($C99="",$D99=""),"",IFERROR(($D99-$C99)*24,0))</f>
        <v/>
      </c>
      <c r="F99" s="7" t="n"/>
      <c r="G99" s="3" t="n"/>
      <c r="H99" s="3" t="n"/>
      <c r="I99" s="7" t="n"/>
      <c r="J99" s="7" t="n"/>
      <c r="K99" s="3" t="n"/>
      <c r="L99" s="7" t="n"/>
      <c r="M99" s="3" t="n"/>
      <c r="N99" s="8" t="n"/>
      <c r="O99" s="4" t="n"/>
      <c r="P99" s="9">
        <f>IF($A99="","",IF($Q99="Canceled","Not Required",IF($O99="","No Due Date",IF($O99&lt;TODAY(),"Overdue",IF($O99&lt;=TODAY()+7,"Due Soon","On Track")))))</f>
        <v/>
      </c>
      <c r="Q99" s="3" t="n"/>
      <c r="R99" s="7" t="n"/>
      <c r="S99" s="10" t="n"/>
      <c r="T99" s="11">
        <f>IF($A99="","",IFERROR(VLOOKUP($H99,'Instructions'!$F$5:$G$10,2,FALSE),"Not Listed"))</f>
        <v/>
      </c>
    </row>
    <row r="100" ht="34" customHeight="1">
      <c r="A100" s="3" t="n"/>
      <c r="B100" s="4" t="n"/>
      <c r="C100" s="5" t="n"/>
      <c r="D100" s="5" t="n"/>
      <c r="E100" s="12">
        <f>IF(OR($C100="",$D100=""),"",IFERROR(($D100-$C100)*24,0))</f>
        <v/>
      </c>
      <c r="F100" s="7" t="n"/>
      <c r="G100" s="3" t="n"/>
      <c r="H100" s="3" t="n"/>
      <c r="I100" s="7" t="n"/>
      <c r="J100" s="7" t="n"/>
      <c r="K100" s="3" t="n"/>
      <c r="L100" s="7" t="n"/>
      <c r="M100" s="3" t="n"/>
      <c r="N100" s="8" t="n"/>
      <c r="O100" s="4" t="n"/>
      <c r="P100" s="13">
        <f>IF($A100="","",IF($Q100="Canceled","Not Required",IF($O100="","No Due Date",IF($O100&lt;TODAY(),"Overdue",IF($O100&lt;=TODAY()+7,"Due Soon","On Track")))))</f>
        <v/>
      </c>
      <c r="Q100" s="3" t="n"/>
      <c r="R100" s="7" t="n"/>
      <c r="S100" s="10" t="n"/>
      <c r="T100" s="14">
        <f>IF($A100="","",IFERROR(VLOOKUP($H100,'Instructions'!$F$5:$G$10,2,FALSE),"Not Listed"))</f>
        <v/>
      </c>
    </row>
    <row r="101" ht="34" customHeight="1">
      <c r="A101" s="3" t="n"/>
      <c r="B101" s="4" t="n"/>
      <c r="C101" s="5" t="n"/>
      <c r="D101" s="5" t="n"/>
      <c r="E101" s="6">
        <f>IF(OR($C101="",$D101=""),"",IFERROR(($D101-$C101)*24,0))</f>
        <v/>
      </c>
      <c r="F101" s="7" t="n"/>
      <c r="G101" s="3" t="n"/>
      <c r="H101" s="3" t="n"/>
      <c r="I101" s="7" t="n"/>
      <c r="J101" s="7" t="n"/>
      <c r="K101" s="3" t="n"/>
      <c r="L101" s="7" t="n"/>
      <c r="M101" s="3" t="n"/>
      <c r="N101" s="8" t="n"/>
      <c r="O101" s="4" t="n"/>
      <c r="P101" s="9">
        <f>IF($A101="","",IF($Q101="Canceled","Not Required",IF($O101="","No Due Date",IF($O101&lt;TODAY(),"Overdue",IF($O101&lt;=TODAY()+7,"Due Soon","On Track")))))</f>
        <v/>
      </c>
      <c r="Q101" s="3" t="n"/>
      <c r="R101" s="7" t="n"/>
      <c r="S101" s="10" t="n"/>
      <c r="T101" s="11">
        <f>IF($A101="","",IFERROR(VLOOKUP($H101,'Instructions'!$F$5:$G$10,2,FALSE),"Not Listed"))</f>
        <v/>
      </c>
    </row>
    <row r="102" ht="34" customHeight="1">
      <c r="A102" s="3" t="n"/>
      <c r="B102" s="4" t="n"/>
      <c r="C102" s="5" t="n"/>
      <c r="D102" s="5" t="n"/>
      <c r="E102" s="12">
        <f>IF(OR($C102="",$D102=""),"",IFERROR(($D102-$C102)*24,0))</f>
        <v/>
      </c>
      <c r="F102" s="7" t="n"/>
      <c r="G102" s="3" t="n"/>
      <c r="H102" s="3" t="n"/>
      <c r="I102" s="7" t="n"/>
      <c r="J102" s="7" t="n"/>
      <c r="K102" s="3" t="n"/>
      <c r="L102" s="7" t="n"/>
      <c r="M102" s="3" t="n"/>
      <c r="N102" s="8" t="n"/>
      <c r="O102" s="4" t="n"/>
      <c r="P102" s="13">
        <f>IF($A102="","",IF($Q102="Canceled","Not Required",IF($O102="","No Due Date",IF($O102&lt;TODAY(),"Overdue",IF($O102&lt;=TODAY()+7,"Due Soon","On Track")))))</f>
        <v/>
      </c>
      <c r="Q102" s="3" t="n"/>
      <c r="R102" s="7" t="n"/>
      <c r="S102" s="10" t="n"/>
      <c r="T102" s="14">
        <f>IF($A102="","",IFERROR(VLOOKUP($H102,'Instructions'!$F$5:$G$10,2,FALSE),"Not Listed"))</f>
        <v/>
      </c>
    </row>
    <row r="103" ht="34" customHeight="1">
      <c r="A103" s="3" t="n"/>
      <c r="B103" s="4" t="n"/>
      <c r="C103" s="5" t="n"/>
      <c r="D103" s="5" t="n"/>
      <c r="E103" s="6">
        <f>IF(OR($C103="",$D103=""),"",IFERROR(($D103-$C103)*24,0))</f>
        <v/>
      </c>
      <c r="F103" s="7" t="n"/>
      <c r="G103" s="3" t="n"/>
      <c r="H103" s="3" t="n"/>
      <c r="I103" s="7" t="n"/>
      <c r="J103" s="7" t="n"/>
      <c r="K103" s="3" t="n"/>
      <c r="L103" s="7" t="n"/>
      <c r="M103" s="3" t="n"/>
      <c r="N103" s="8" t="n"/>
      <c r="O103" s="4" t="n"/>
      <c r="P103" s="9">
        <f>IF($A103="","",IF($Q103="Canceled","Not Required",IF($O103="","No Due Date",IF($O103&lt;TODAY(),"Overdue",IF($O103&lt;=TODAY()+7,"Due Soon","On Track")))))</f>
        <v/>
      </c>
      <c r="Q103" s="3" t="n"/>
      <c r="R103" s="7" t="n"/>
      <c r="S103" s="10" t="n"/>
      <c r="T103" s="11">
        <f>IF($A103="","",IFERROR(VLOOKUP($H103,'Instructions'!$F$5:$G$10,2,FALSE),"Not Listed"))</f>
        <v/>
      </c>
    </row>
    <row r="104" ht="34" customHeight="1">
      <c r="A104" s="3" t="n"/>
      <c r="B104" s="4" t="n"/>
      <c r="C104" s="5" t="n"/>
      <c r="D104" s="5" t="n"/>
      <c r="E104" s="12">
        <f>IF(OR($C104="",$D104=""),"",IFERROR(($D104-$C104)*24,0))</f>
        <v/>
      </c>
      <c r="F104" s="7" t="n"/>
      <c r="G104" s="3" t="n"/>
      <c r="H104" s="3" t="n"/>
      <c r="I104" s="7" t="n"/>
      <c r="J104" s="7" t="n"/>
      <c r="K104" s="3" t="n"/>
      <c r="L104" s="7" t="n"/>
      <c r="M104" s="3" t="n"/>
      <c r="N104" s="8" t="n"/>
      <c r="O104" s="4" t="n"/>
      <c r="P104" s="13">
        <f>IF($A104="","",IF($Q104="Canceled","Not Required",IF($O104="","No Due Date",IF($O104&lt;TODAY(),"Overdue",IF($O104&lt;=TODAY()+7,"Due Soon","On Track")))))</f>
        <v/>
      </c>
      <c r="Q104" s="3" t="n"/>
      <c r="R104" s="7" t="n"/>
      <c r="S104" s="10" t="n"/>
      <c r="T104" s="14">
        <f>IF($A104="","",IFERROR(VLOOKUP($H104,'Instructions'!$F$5:$G$10,2,FALSE),"Not Listed"))</f>
        <v/>
      </c>
    </row>
  </sheetData>
  <autoFilter ref="A2:T104"/>
  <mergeCells count="1">
    <mergeCell ref="A1:T1"/>
  </mergeCells>
  <conditionalFormatting sqref="P3:P104">
    <cfRule type="expression" priority="1" dxfId="0" stopIfTrue="1">
      <formula>$P3="Overdue"</formula>
    </cfRule>
    <cfRule type="expression" priority="2" dxfId="1" stopIfTrue="1">
      <formula>$P3="Due Soon"</formula>
    </cfRule>
    <cfRule type="expression" priority="3" dxfId="2" stopIfTrue="1">
      <formula>$P3="On Track"</formula>
    </cfRule>
  </conditionalFormatting>
  <conditionalFormatting sqref="Q3:Q104">
    <cfRule type="expression" priority="4" dxfId="3" stopIfTrue="1">
      <formula>$Q3="Canceled"</formula>
    </cfRule>
  </conditionalFormatting>
  <dataValidations count="4">
    <dataValidation sqref="G3:G104" showErrorMessage="1" showInputMessage="1" allowBlank="1" errorTitle="Invalid Meeting Type" error="Select a meeting type from the list." type="list">
      <formula1>"Internal,Client,Sales,Project,1:1"</formula1>
    </dataValidation>
    <dataValidation sqref="M3:M104" showErrorMessage="1" showInputMessage="1" allowBlank="1" errorTitle="Invalid Priority" error="Select High, Medium, or Low." type="list">
      <formula1>"High,Medium,Low"</formula1>
    </dataValidation>
    <dataValidation sqref="Q3:Q104" showErrorMessage="1" showInputMessage="1" allowBlank="1" errorTitle="Invalid Meeting Status" error="Select a meeting status from the list." type="list">
      <formula1>"Scheduled,Completed,Canceled,Rescheduled"</formula1>
    </dataValidation>
    <dataValidation sqref="N3:N104" showErrorMessage="1" showInputMessage="1" allowBlank="1" errorTitle="Invalid Action Item Count" error="Enter a whole number from 0 to 999." type="whole" operator="between">
      <formula1>0</formula1>
      <formula2>999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A5680"/>
    <outlinePr summaryBelow="1" summaryRight="1"/>
    <pageSetUpPr/>
  </sheetPr>
  <dimension ref="A1:L101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7" customWidth="1" min="2" max="2"/>
    <col width="16" customWidth="1" min="3" max="3"/>
    <col width="4" customWidth="1" min="4" max="4"/>
    <col width="20" customWidth="1" min="5" max="5"/>
    <col width="12" customWidth="1" min="6" max="6"/>
    <col width="4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28" customHeight="1">
      <c r="A1" s="1" t="inlineStr">
        <is>
          <t>Meeting Activity Dashboard</t>
        </is>
      </c>
    </row>
    <row r="2">
      <c r="A2" s="15" t="inlineStr">
        <is>
          <t>Key Performance Indicators</t>
        </is>
      </c>
      <c r="B2" s="16" t="n"/>
    </row>
    <row r="3">
      <c r="A3" s="17" t="inlineStr">
        <is>
          <t>Total Meetings</t>
        </is>
      </c>
      <c r="B3" s="18">
        <f>COUNTA('Meetings'!$A$3:$A$104)</f>
        <v/>
      </c>
    </row>
    <row r="4">
      <c r="A4" s="17" t="inlineStr">
        <is>
          <t>Completed Meetings</t>
        </is>
      </c>
      <c r="B4" s="19">
        <f>COUNTIF('Meetings'!$Q$3:$Q$104,"Completed")</f>
        <v/>
      </c>
    </row>
    <row r="5">
      <c r="A5" s="17" t="inlineStr">
        <is>
          <t>Scheduled Meetings</t>
        </is>
      </c>
      <c r="B5" s="19">
        <f>COUNTIF('Meetings'!$Q$3:$Q$104,"Scheduled")</f>
        <v/>
      </c>
    </row>
    <row r="6">
      <c r="A6" s="17" t="inlineStr">
        <is>
          <t>Overdue Follow-Ups</t>
        </is>
      </c>
      <c r="B6" s="20">
        <f>COUNTIF('Meetings'!$P$3:$P$104,"Overdue")</f>
        <v/>
      </c>
    </row>
    <row r="7">
      <c r="A7" s="17" t="inlineStr">
        <is>
          <t>Total Meeting Hours</t>
        </is>
      </c>
      <c r="B7" s="21">
        <f>SUM('Meetings'!$E$3:$E$104)</f>
        <v/>
      </c>
    </row>
    <row r="8">
      <c r="A8" s="17" t="inlineStr">
        <is>
          <t>Average Meeting Duration</t>
        </is>
      </c>
      <c r="B8" s="21">
        <f>IFERROR(AVERAGE('Meetings'!$E$3:$E$104),0)</f>
        <v/>
      </c>
    </row>
    <row r="9">
      <c r="A9" s="17" t="inlineStr">
        <is>
          <t>Completion Rate</t>
        </is>
      </c>
      <c r="B9" s="22">
        <f>IFERROR('Dashboard'!$B$4/'Dashboard'!$B$3,0)</f>
        <v/>
      </c>
    </row>
    <row r="10">
      <c r="A10" s="17" t="inlineStr">
        <is>
          <t>Total Estimated Cost</t>
        </is>
      </c>
      <c r="B10" s="23">
        <f>SUM('Meetings'!$S$3:$S$104)</f>
        <v/>
      </c>
    </row>
    <row r="11"/>
    <row r="12">
      <c r="A12" s="24" t="inlineStr">
        <is>
          <t>Meetings by Type</t>
        </is>
      </c>
      <c r="B12" s="16" t="n"/>
      <c r="C12" s="16" t="n"/>
      <c r="E12" s="24" t="inlineStr">
        <is>
          <t>Follow-Up Status</t>
        </is>
      </c>
      <c r="F12" s="16" t="n"/>
    </row>
    <row r="13">
      <c r="A13" s="2" t="inlineStr">
        <is>
          <t>Meeting Type</t>
        </is>
      </c>
      <c r="B13" s="2" t="inlineStr">
        <is>
          <t>Meeting Count</t>
        </is>
      </c>
      <c r="C13" s="2" t="inlineStr">
        <is>
          <t>Total Hours</t>
        </is>
      </c>
      <c r="E13" s="2" t="inlineStr">
        <is>
          <t>Status</t>
        </is>
      </c>
      <c r="F13" s="2" t="inlineStr">
        <is>
          <t>Count</t>
        </is>
      </c>
    </row>
    <row r="14">
      <c r="A14" s="25" t="inlineStr">
        <is>
          <t>Internal</t>
        </is>
      </c>
      <c r="B14" s="9">
        <f>COUNTIF('Meetings'!$G$3:$G$104,'Dashboard'!$A$14)</f>
        <v/>
      </c>
      <c r="C14" s="6">
        <f>SUMIF('Meetings'!$G$3:$G$104,'Dashboard'!$A$14,'Meetings'!$E$3:$E$104)</f>
        <v/>
      </c>
      <c r="E14" s="25" t="inlineStr">
        <is>
          <t>Overdue</t>
        </is>
      </c>
      <c r="F14" s="9">
        <f>COUNTIF('Meetings'!$P$3:$P$104,'Dashboard'!$E$14)</f>
        <v/>
      </c>
    </row>
    <row r="15">
      <c r="A15" s="26" t="inlineStr">
        <is>
          <t>Client</t>
        </is>
      </c>
      <c r="B15" s="13">
        <f>COUNTIF('Meetings'!$G$3:$G$104,'Dashboard'!$A$15)</f>
        <v/>
      </c>
      <c r="C15" s="12">
        <f>SUMIF('Meetings'!$G$3:$G$104,'Dashboard'!$A$15,'Meetings'!$E$3:$E$104)</f>
        <v/>
      </c>
      <c r="E15" s="26" t="inlineStr">
        <is>
          <t>Due Soon</t>
        </is>
      </c>
      <c r="F15" s="13">
        <f>COUNTIF('Meetings'!$P$3:$P$104,'Dashboard'!$E$15)</f>
        <v/>
      </c>
    </row>
    <row r="16">
      <c r="A16" s="25" t="inlineStr">
        <is>
          <t>Sales</t>
        </is>
      </c>
      <c r="B16" s="9">
        <f>COUNTIF('Meetings'!$G$3:$G$104,'Dashboard'!$A$16)</f>
        <v/>
      </c>
      <c r="C16" s="6">
        <f>SUMIF('Meetings'!$G$3:$G$104,'Dashboard'!$A$16,'Meetings'!$E$3:$E$104)</f>
        <v/>
      </c>
      <c r="E16" s="25" t="inlineStr">
        <is>
          <t>On Track</t>
        </is>
      </c>
      <c r="F16" s="9">
        <f>COUNTIF('Meetings'!$P$3:$P$104,'Dashboard'!$E$16)</f>
        <v/>
      </c>
    </row>
    <row r="17">
      <c r="A17" s="26" t="inlineStr">
        <is>
          <t>Project</t>
        </is>
      </c>
      <c r="B17" s="13">
        <f>COUNTIF('Meetings'!$G$3:$G$104,'Dashboard'!$A$17)</f>
        <v/>
      </c>
      <c r="C17" s="12">
        <f>SUMIF('Meetings'!$G$3:$G$104,'Dashboard'!$A$17,'Meetings'!$E$3:$E$104)</f>
        <v/>
      </c>
      <c r="E17" s="26" t="inlineStr">
        <is>
          <t>No Due Date</t>
        </is>
      </c>
      <c r="F17" s="13">
        <f>COUNTIF('Meetings'!$P$3:$P$104,'Dashboard'!$E$17)</f>
        <v/>
      </c>
    </row>
    <row r="18">
      <c r="A18" s="25" t="inlineStr">
        <is>
          <t>1:1</t>
        </is>
      </c>
      <c r="B18" s="9">
        <f>COUNTIF('Meetings'!$G$3:$G$104,'Dashboard'!$A$18)</f>
        <v/>
      </c>
      <c r="C18" s="6">
        <f>SUMIF('Meetings'!$G$3:$G$104,'Dashboard'!$A$18,'Meetings'!$E$3:$E$104)</f>
        <v/>
      </c>
      <c r="E18" s="25" t="inlineStr">
        <is>
          <t>Not Required</t>
        </is>
      </c>
      <c r="F18" s="9">
        <f>COUNTIF('Meetings'!$P$3:$P$104,'Dashboard'!$E$18)</f>
        <v/>
      </c>
    </row>
    <row r="19">
      <c r="B19">
        <f>IF($A$19="","",COUNTIF('Meetings'!$G$3:$G$104,$A$19))</f>
        <v/>
      </c>
      <c r="C19" s="27">
        <f>IF($A$19="","",SUMIF('Meetings'!$G$3:$G$104,$A$19,'Meetings'!$E$3:$E$104))</f>
        <v/>
      </c>
      <c r="F19">
        <f>IF($E$19="","",COUNTIF('Meetings'!$P$3:$P$104,$E$19))</f>
        <v/>
      </c>
    </row>
    <row r="20">
      <c r="B20">
        <f>IF($A$20="","",COUNTIF('Meetings'!$G$3:$G$104,$A$20))</f>
        <v/>
      </c>
      <c r="C20" s="27">
        <f>IF($A$20="","",SUMIF('Meetings'!$G$3:$G$104,$A$20,'Meetings'!$E$3:$E$104))</f>
        <v/>
      </c>
      <c r="F20">
        <f>IF($E$20="","",COUNTIF('Meetings'!$P$3:$P$104,$E$20))</f>
        <v/>
      </c>
    </row>
    <row r="21">
      <c r="B21">
        <f>IF($A$21="","",COUNTIF('Meetings'!$G$3:$G$104,$A$21))</f>
        <v/>
      </c>
      <c r="C21" s="27">
        <f>IF($A$21="","",SUMIF('Meetings'!$G$3:$G$104,$A$21,'Meetings'!$E$3:$E$104))</f>
        <v/>
      </c>
      <c r="F21">
        <f>IF($E$21="","",COUNTIF('Meetings'!$P$3:$P$104,$E$21))</f>
        <v/>
      </c>
    </row>
    <row r="22">
      <c r="B22">
        <f>IF($A$22="","",COUNTIF('Meetings'!$G$3:$G$104,$A$22))</f>
        <v/>
      </c>
      <c r="C22" s="27">
        <f>IF($A$22="","",SUMIF('Meetings'!$G$3:$G$104,$A$22,'Meetings'!$E$3:$E$104))</f>
        <v/>
      </c>
      <c r="F22">
        <f>IF($E$22="","",COUNTIF('Meetings'!$P$3:$P$104,$E$22))</f>
        <v/>
      </c>
    </row>
    <row r="23">
      <c r="B23">
        <f>IF($A$23="","",COUNTIF('Meetings'!$G$3:$G$104,$A$23))</f>
        <v/>
      </c>
      <c r="C23" s="27">
        <f>IF($A$23="","",SUMIF('Meetings'!$G$3:$G$104,$A$23,'Meetings'!$E$3:$E$104))</f>
        <v/>
      </c>
      <c r="F23">
        <f>IF($E$23="","",COUNTIF('Meetings'!$P$3:$P$104,$E$23))</f>
        <v/>
      </c>
    </row>
    <row r="24">
      <c r="B24">
        <f>IF($A$24="","",COUNTIF('Meetings'!$G$3:$G$104,$A$24))</f>
        <v/>
      </c>
      <c r="C24" s="27">
        <f>IF($A$24="","",SUMIF('Meetings'!$G$3:$G$104,$A$24,'Meetings'!$E$3:$E$104))</f>
        <v/>
      </c>
      <c r="F24">
        <f>IF($E$24="","",COUNTIF('Meetings'!$P$3:$P$104,$E$24))</f>
        <v/>
      </c>
    </row>
    <row r="25">
      <c r="B25">
        <f>IF($A$25="","",COUNTIF('Meetings'!$G$3:$G$104,$A$25))</f>
        <v/>
      </c>
      <c r="C25" s="27">
        <f>IF($A$25="","",SUMIF('Meetings'!$G$3:$G$104,$A$25,'Meetings'!$E$3:$E$104))</f>
        <v/>
      </c>
      <c r="F25">
        <f>IF($E$25="","",COUNTIF('Meetings'!$P$3:$P$104,$E$25))</f>
        <v/>
      </c>
    </row>
    <row r="26">
      <c r="B26">
        <f>IF($A$26="","",COUNTIF('Meetings'!$G$3:$G$104,$A$26))</f>
        <v/>
      </c>
      <c r="C26" s="27">
        <f>IF($A$26="","",SUMIF('Meetings'!$G$3:$G$104,$A$26,'Meetings'!$E$3:$E$104))</f>
        <v/>
      </c>
      <c r="F26">
        <f>IF($E$26="","",COUNTIF('Meetings'!$P$3:$P$104,$E$26))</f>
        <v/>
      </c>
    </row>
    <row r="27">
      <c r="B27">
        <f>IF($A$27="","",COUNTIF('Meetings'!$G$3:$G$104,$A$27))</f>
        <v/>
      </c>
      <c r="C27" s="27">
        <f>IF($A$27="","",SUMIF('Meetings'!$G$3:$G$104,$A$27,'Meetings'!$E$3:$E$104))</f>
        <v/>
      </c>
      <c r="F27">
        <f>IF($E$27="","",COUNTIF('Meetings'!$P$3:$P$104,$E$27))</f>
        <v/>
      </c>
    </row>
    <row r="28">
      <c r="B28">
        <f>IF($A$28="","",COUNTIF('Meetings'!$G$3:$G$104,$A$28))</f>
        <v/>
      </c>
      <c r="C28" s="27">
        <f>IF($A$28="","",SUMIF('Meetings'!$G$3:$G$104,$A$28,'Meetings'!$E$3:$E$104))</f>
        <v/>
      </c>
      <c r="F28">
        <f>IF($E$28="","",COUNTIF('Meetings'!$P$3:$P$104,$E$28))</f>
        <v/>
      </c>
    </row>
    <row r="29">
      <c r="B29">
        <f>IF($A$29="","",COUNTIF('Meetings'!$G$3:$G$104,$A$29))</f>
        <v/>
      </c>
      <c r="C29" s="27">
        <f>IF($A$29="","",SUMIF('Meetings'!$G$3:$G$104,$A$29,'Meetings'!$E$3:$E$104))</f>
        <v/>
      </c>
      <c r="F29">
        <f>IF($E$29="","",COUNTIF('Meetings'!$P$3:$P$104,$E$29))</f>
        <v/>
      </c>
    </row>
    <row r="30">
      <c r="B30">
        <f>IF($A$30="","",COUNTIF('Meetings'!$G$3:$G$104,$A$30))</f>
        <v/>
      </c>
      <c r="C30" s="27">
        <f>IF($A$30="","",SUMIF('Meetings'!$G$3:$G$104,$A$30,'Meetings'!$E$3:$E$104))</f>
        <v/>
      </c>
      <c r="F30">
        <f>IF($E$30="","",COUNTIF('Meetings'!$P$3:$P$104,$E$30))</f>
        <v/>
      </c>
    </row>
    <row r="31">
      <c r="B31">
        <f>IF($A$31="","",COUNTIF('Meetings'!$G$3:$G$104,$A$31))</f>
        <v/>
      </c>
      <c r="C31" s="27">
        <f>IF($A$31="","",SUMIF('Meetings'!$G$3:$G$104,$A$31,'Meetings'!$E$3:$E$104))</f>
        <v/>
      </c>
      <c r="F31">
        <f>IF($E$31="","",COUNTIF('Meetings'!$P$3:$P$104,$E$31))</f>
        <v/>
      </c>
    </row>
    <row r="32">
      <c r="B32">
        <f>IF($A$32="","",COUNTIF('Meetings'!$G$3:$G$104,$A$32))</f>
        <v/>
      </c>
      <c r="C32" s="27">
        <f>IF($A$32="","",SUMIF('Meetings'!$G$3:$G$104,$A$32,'Meetings'!$E$3:$E$104))</f>
        <v/>
      </c>
      <c r="F32">
        <f>IF($E$32="","",COUNTIF('Meetings'!$P$3:$P$104,$E$32))</f>
        <v/>
      </c>
    </row>
    <row r="33">
      <c r="B33">
        <f>IF($A$33="","",COUNTIF('Meetings'!$G$3:$G$104,$A$33))</f>
        <v/>
      </c>
      <c r="C33" s="27">
        <f>IF($A$33="","",SUMIF('Meetings'!$G$3:$G$104,$A$33,'Meetings'!$E$3:$E$104))</f>
        <v/>
      </c>
      <c r="F33">
        <f>IF($E$33="","",COUNTIF('Meetings'!$P$3:$P$104,$E$33))</f>
        <v/>
      </c>
    </row>
    <row r="34">
      <c r="B34">
        <f>IF($A$34="","",COUNTIF('Meetings'!$G$3:$G$104,$A$34))</f>
        <v/>
      </c>
      <c r="C34" s="27">
        <f>IF($A$34="","",SUMIF('Meetings'!$G$3:$G$104,$A$34,'Meetings'!$E$3:$E$104))</f>
        <v/>
      </c>
      <c r="F34">
        <f>IF($E$34="","",COUNTIF('Meetings'!$P$3:$P$104,$E$34))</f>
        <v/>
      </c>
    </row>
    <row r="35">
      <c r="B35">
        <f>IF($A$35="","",COUNTIF('Meetings'!$G$3:$G$104,$A$35))</f>
        <v/>
      </c>
      <c r="C35" s="27">
        <f>IF($A$35="","",SUMIF('Meetings'!$G$3:$G$104,$A$35,'Meetings'!$E$3:$E$104))</f>
        <v/>
      </c>
      <c r="F35">
        <f>IF($E$35="","",COUNTIF('Meetings'!$P$3:$P$104,$E$35))</f>
        <v/>
      </c>
    </row>
    <row r="36">
      <c r="B36">
        <f>IF($A$36="","",COUNTIF('Meetings'!$G$3:$G$104,$A$36))</f>
        <v/>
      </c>
      <c r="C36" s="27">
        <f>IF($A$36="","",SUMIF('Meetings'!$G$3:$G$104,$A$36,'Meetings'!$E$3:$E$104))</f>
        <v/>
      </c>
      <c r="F36">
        <f>IF($E$36="","",COUNTIF('Meetings'!$P$3:$P$104,$E$36))</f>
        <v/>
      </c>
    </row>
    <row r="37">
      <c r="B37">
        <f>IF($A$37="","",COUNTIF('Meetings'!$G$3:$G$104,$A$37))</f>
        <v/>
      </c>
      <c r="C37" s="27">
        <f>IF($A$37="","",SUMIF('Meetings'!$G$3:$G$104,$A$37,'Meetings'!$E$3:$E$104))</f>
        <v/>
      </c>
      <c r="F37">
        <f>IF($E$37="","",COUNTIF('Meetings'!$P$3:$P$104,$E$37))</f>
        <v/>
      </c>
    </row>
    <row r="38">
      <c r="B38">
        <f>IF($A$38="","",COUNTIF('Meetings'!$G$3:$G$104,$A$38))</f>
        <v/>
      </c>
      <c r="C38" s="27">
        <f>IF($A$38="","",SUMIF('Meetings'!$G$3:$G$104,$A$38,'Meetings'!$E$3:$E$104))</f>
        <v/>
      </c>
      <c r="F38">
        <f>IF($E$38="","",COUNTIF('Meetings'!$P$3:$P$104,$E$38))</f>
        <v/>
      </c>
    </row>
    <row r="39">
      <c r="B39">
        <f>IF($A$39="","",COUNTIF('Meetings'!$G$3:$G$104,$A$39))</f>
        <v/>
      </c>
      <c r="C39" s="27">
        <f>IF($A$39="","",SUMIF('Meetings'!$G$3:$G$104,$A$39,'Meetings'!$E$3:$E$104))</f>
        <v/>
      </c>
      <c r="F39">
        <f>IF($E$39="","",COUNTIF('Meetings'!$P$3:$P$104,$E$39))</f>
        <v/>
      </c>
    </row>
    <row r="40">
      <c r="B40">
        <f>IF($A$40="","",COUNTIF('Meetings'!$G$3:$G$104,$A$40))</f>
        <v/>
      </c>
      <c r="C40" s="27">
        <f>IF($A$40="","",SUMIF('Meetings'!$G$3:$G$104,$A$40,'Meetings'!$E$3:$E$104))</f>
        <v/>
      </c>
      <c r="F40">
        <f>IF($E$40="","",COUNTIF('Meetings'!$P$3:$P$104,$E$40))</f>
        <v/>
      </c>
    </row>
    <row r="41">
      <c r="B41">
        <f>IF($A$41="","",COUNTIF('Meetings'!$G$3:$G$104,$A$41))</f>
        <v/>
      </c>
      <c r="C41" s="27">
        <f>IF($A$41="","",SUMIF('Meetings'!$G$3:$G$104,$A$41,'Meetings'!$E$3:$E$104))</f>
        <v/>
      </c>
      <c r="F41">
        <f>IF($E$41="","",COUNTIF('Meetings'!$P$3:$P$104,$E$41))</f>
        <v/>
      </c>
    </row>
    <row r="42">
      <c r="B42">
        <f>IF($A$42="","",COUNTIF('Meetings'!$G$3:$G$104,$A$42))</f>
        <v/>
      </c>
      <c r="C42" s="27">
        <f>IF($A$42="","",SUMIF('Meetings'!$G$3:$G$104,$A$42,'Meetings'!$E$3:$E$104))</f>
        <v/>
      </c>
      <c r="F42">
        <f>IF($E$42="","",COUNTIF('Meetings'!$P$3:$P$104,$E$42))</f>
        <v/>
      </c>
    </row>
    <row r="43">
      <c r="B43">
        <f>IF($A$43="","",COUNTIF('Meetings'!$G$3:$G$104,$A$43))</f>
        <v/>
      </c>
      <c r="C43" s="27">
        <f>IF($A$43="","",SUMIF('Meetings'!$G$3:$G$104,$A$43,'Meetings'!$E$3:$E$104))</f>
        <v/>
      </c>
      <c r="F43">
        <f>IF($E$43="","",COUNTIF('Meetings'!$P$3:$P$104,$E$43))</f>
        <v/>
      </c>
    </row>
    <row r="44">
      <c r="B44">
        <f>IF($A$44="","",COUNTIF('Meetings'!$G$3:$G$104,$A$44))</f>
        <v/>
      </c>
      <c r="C44" s="27">
        <f>IF($A$44="","",SUMIF('Meetings'!$G$3:$G$104,$A$44,'Meetings'!$E$3:$E$104))</f>
        <v/>
      </c>
      <c r="F44">
        <f>IF($E$44="","",COUNTIF('Meetings'!$P$3:$P$104,$E$44))</f>
        <v/>
      </c>
    </row>
    <row r="45">
      <c r="B45">
        <f>IF($A$45="","",COUNTIF('Meetings'!$G$3:$G$104,$A$45))</f>
        <v/>
      </c>
      <c r="C45" s="27">
        <f>IF($A$45="","",SUMIF('Meetings'!$G$3:$G$104,$A$45,'Meetings'!$E$3:$E$104))</f>
        <v/>
      </c>
      <c r="F45">
        <f>IF($E$45="","",COUNTIF('Meetings'!$P$3:$P$104,$E$45))</f>
        <v/>
      </c>
    </row>
    <row r="46">
      <c r="B46">
        <f>IF($A$46="","",COUNTIF('Meetings'!$G$3:$G$104,$A$46))</f>
        <v/>
      </c>
      <c r="C46" s="27">
        <f>IF($A$46="","",SUMIF('Meetings'!$G$3:$G$104,$A$46,'Meetings'!$E$3:$E$104))</f>
        <v/>
      </c>
      <c r="F46">
        <f>IF($E$46="","",COUNTIF('Meetings'!$P$3:$P$104,$E$46))</f>
        <v/>
      </c>
    </row>
    <row r="47">
      <c r="B47">
        <f>IF($A$47="","",COUNTIF('Meetings'!$G$3:$G$104,$A$47))</f>
        <v/>
      </c>
      <c r="C47" s="27">
        <f>IF($A$47="","",SUMIF('Meetings'!$G$3:$G$104,$A$47,'Meetings'!$E$3:$E$104))</f>
        <v/>
      </c>
      <c r="F47">
        <f>IF($E$47="","",COUNTIF('Meetings'!$P$3:$P$104,$E$47))</f>
        <v/>
      </c>
    </row>
    <row r="48">
      <c r="B48">
        <f>IF($A$48="","",COUNTIF('Meetings'!$G$3:$G$104,$A$48))</f>
        <v/>
      </c>
      <c r="C48" s="27">
        <f>IF($A$48="","",SUMIF('Meetings'!$G$3:$G$104,$A$48,'Meetings'!$E$3:$E$104))</f>
        <v/>
      </c>
      <c r="F48">
        <f>IF($E$48="","",COUNTIF('Meetings'!$P$3:$P$104,$E$48))</f>
        <v/>
      </c>
    </row>
    <row r="49">
      <c r="B49">
        <f>IF($A$49="","",COUNTIF('Meetings'!$G$3:$G$104,$A$49))</f>
        <v/>
      </c>
      <c r="C49" s="27">
        <f>IF($A$49="","",SUMIF('Meetings'!$G$3:$G$104,$A$49,'Meetings'!$E$3:$E$104))</f>
        <v/>
      </c>
      <c r="F49">
        <f>IF($E$49="","",COUNTIF('Meetings'!$P$3:$P$104,$E$49))</f>
        <v/>
      </c>
    </row>
    <row r="50">
      <c r="B50">
        <f>IF($A$50="","",COUNTIF('Meetings'!$G$3:$G$104,$A$50))</f>
        <v/>
      </c>
      <c r="C50" s="27">
        <f>IF($A$50="","",SUMIF('Meetings'!$G$3:$G$104,$A$50,'Meetings'!$E$3:$E$104))</f>
        <v/>
      </c>
      <c r="F50">
        <f>IF($E$50="","",COUNTIF('Meetings'!$P$3:$P$104,$E$50))</f>
        <v/>
      </c>
    </row>
    <row r="51">
      <c r="B51">
        <f>IF($A$51="","",COUNTIF('Meetings'!$G$3:$G$104,$A$51))</f>
        <v/>
      </c>
      <c r="C51" s="27">
        <f>IF($A$51="","",SUMIF('Meetings'!$G$3:$G$104,$A$51,'Meetings'!$E$3:$E$104))</f>
        <v/>
      </c>
      <c r="F51">
        <f>IF($E$51="","",COUNTIF('Meetings'!$P$3:$P$104,$E$51))</f>
        <v/>
      </c>
    </row>
    <row r="52">
      <c r="B52">
        <f>IF($A$52="","",COUNTIF('Meetings'!$G$3:$G$104,$A$52))</f>
        <v/>
      </c>
      <c r="C52" s="27">
        <f>IF($A$52="","",SUMIF('Meetings'!$G$3:$G$104,$A$52,'Meetings'!$E$3:$E$104))</f>
        <v/>
      </c>
      <c r="F52">
        <f>IF($E$52="","",COUNTIF('Meetings'!$P$3:$P$104,$E$52))</f>
        <v/>
      </c>
    </row>
    <row r="53">
      <c r="B53">
        <f>IF($A$53="","",COUNTIF('Meetings'!$G$3:$G$104,$A$53))</f>
        <v/>
      </c>
      <c r="C53" s="27">
        <f>IF($A$53="","",SUMIF('Meetings'!$G$3:$G$104,$A$53,'Meetings'!$E$3:$E$104))</f>
        <v/>
      </c>
      <c r="F53">
        <f>IF($E$53="","",COUNTIF('Meetings'!$P$3:$P$104,$E$53))</f>
        <v/>
      </c>
    </row>
    <row r="54">
      <c r="B54">
        <f>IF($A$54="","",COUNTIF('Meetings'!$G$3:$G$104,$A$54))</f>
        <v/>
      </c>
      <c r="C54" s="27">
        <f>IF($A$54="","",SUMIF('Meetings'!$G$3:$G$104,$A$54,'Meetings'!$E$3:$E$104))</f>
        <v/>
      </c>
      <c r="F54">
        <f>IF($E$54="","",COUNTIF('Meetings'!$P$3:$P$104,$E$54))</f>
        <v/>
      </c>
    </row>
    <row r="55">
      <c r="B55">
        <f>IF($A$55="","",COUNTIF('Meetings'!$G$3:$G$104,$A$55))</f>
        <v/>
      </c>
      <c r="C55" s="27">
        <f>IF($A$55="","",SUMIF('Meetings'!$G$3:$G$104,$A$55,'Meetings'!$E$3:$E$104))</f>
        <v/>
      </c>
      <c r="F55">
        <f>IF($E$55="","",COUNTIF('Meetings'!$P$3:$P$104,$E$55))</f>
        <v/>
      </c>
    </row>
    <row r="56">
      <c r="B56">
        <f>IF($A$56="","",COUNTIF('Meetings'!$G$3:$G$104,$A$56))</f>
        <v/>
      </c>
      <c r="C56" s="27">
        <f>IF($A$56="","",SUMIF('Meetings'!$G$3:$G$104,$A$56,'Meetings'!$E$3:$E$104))</f>
        <v/>
      </c>
      <c r="F56">
        <f>IF($E$56="","",COUNTIF('Meetings'!$P$3:$P$104,$E$56))</f>
        <v/>
      </c>
    </row>
    <row r="57">
      <c r="B57">
        <f>IF($A$57="","",COUNTIF('Meetings'!$G$3:$G$104,$A$57))</f>
        <v/>
      </c>
      <c r="C57" s="27">
        <f>IF($A$57="","",SUMIF('Meetings'!$G$3:$G$104,$A$57,'Meetings'!$E$3:$E$104))</f>
        <v/>
      </c>
      <c r="F57">
        <f>IF($E$57="","",COUNTIF('Meetings'!$P$3:$P$104,$E$57))</f>
        <v/>
      </c>
    </row>
    <row r="58">
      <c r="B58">
        <f>IF($A$58="","",COUNTIF('Meetings'!$G$3:$G$104,$A$58))</f>
        <v/>
      </c>
      <c r="C58" s="27">
        <f>IF($A$58="","",SUMIF('Meetings'!$G$3:$G$104,$A$58,'Meetings'!$E$3:$E$104))</f>
        <v/>
      </c>
      <c r="F58">
        <f>IF($E$58="","",COUNTIF('Meetings'!$P$3:$P$104,$E$58))</f>
        <v/>
      </c>
    </row>
    <row r="59">
      <c r="B59">
        <f>IF($A$59="","",COUNTIF('Meetings'!$G$3:$G$104,$A$59))</f>
        <v/>
      </c>
      <c r="C59" s="27">
        <f>IF($A$59="","",SUMIF('Meetings'!$G$3:$G$104,$A$59,'Meetings'!$E$3:$E$104))</f>
        <v/>
      </c>
      <c r="F59">
        <f>IF($E$59="","",COUNTIF('Meetings'!$P$3:$P$104,$E$59))</f>
        <v/>
      </c>
    </row>
    <row r="60">
      <c r="B60">
        <f>IF($A$60="","",COUNTIF('Meetings'!$G$3:$G$104,$A$60))</f>
        <v/>
      </c>
      <c r="C60" s="27">
        <f>IF($A$60="","",SUMIF('Meetings'!$G$3:$G$104,$A$60,'Meetings'!$E$3:$E$104))</f>
        <v/>
      </c>
      <c r="F60">
        <f>IF($E$60="","",COUNTIF('Meetings'!$P$3:$P$104,$E$60))</f>
        <v/>
      </c>
    </row>
    <row r="61">
      <c r="B61">
        <f>IF($A$61="","",COUNTIF('Meetings'!$G$3:$G$104,$A$61))</f>
        <v/>
      </c>
      <c r="C61" s="27">
        <f>IF($A$61="","",SUMIF('Meetings'!$G$3:$G$104,$A$61,'Meetings'!$E$3:$E$104))</f>
        <v/>
      </c>
      <c r="F61">
        <f>IF($E$61="","",COUNTIF('Meetings'!$P$3:$P$104,$E$61))</f>
        <v/>
      </c>
    </row>
    <row r="62">
      <c r="B62">
        <f>IF($A$62="","",COUNTIF('Meetings'!$G$3:$G$104,$A$62))</f>
        <v/>
      </c>
      <c r="C62" s="27">
        <f>IF($A$62="","",SUMIF('Meetings'!$G$3:$G$104,$A$62,'Meetings'!$E$3:$E$104))</f>
        <v/>
      </c>
      <c r="F62">
        <f>IF($E$62="","",COUNTIF('Meetings'!$P$3:$P$104,$E$62))</f>
        <v/>
      </c>
    </row>
    <row r="63">
      <c r="B63">
        <f>IF($A$63="","",COUNTIF('Meetings'!$G$3:$G$104,$A$63))</f>
        <v/>
      </c>
      <c r="C63" s="27">
        <f>IF($A$63="","",SUMIF('Meetings'!$G$3:$G$104,$A$63,'Meetings'!$E$3:$E$104))</f>
        <v/>
      </c>
      <c r="F63">
        <f>IF($E$63="","",COUNTIF('Meetings'!$P$3:$P$104,$E$63))</f>
        <v/>
      </c>
    </row>
    <row r="64">
      <c r="B64">
        <f>IF($A$64="","",COUNTIF('Meetings'!$G$3:$G$104,$A$64))</f>
        <v/>
      </c>
      <c r="C64" s="27">
        <f>IF($A$64="","",SUMIF('Meetings'!$G$3:$G$104,$A$64,'Meetings'!$E$3:$E$104))</f>
        <v/>
      </c>
      <c r="F64">
        <f>IF($E$64="","",COUNTIF('Meetings'!$P$3:$P$104,$E$64))</f>
        <v/>
      </c>
    </row>
    <row r="65">
      <c r="B65">
        <f>IF($A$65="","",COUNTIF('Meetings'!$G$3:$G$104,$A$65))</f>
        <v/>
      </c>
      <c r="C65" s="27">
        <f>IF($A$65="","",SUMIF('Meetings'!$G$3:$G$104,$A$65,'Meetings'!$E$3:$E$104))</f>
        <v/>
      </c>
      <c r="F65">
        <f>IF($E$65="","",COUNTIF('Meetings'!$P$3:$P$104,$E$65))</f>
        <v/>
      </c>
    </row>
    <row r="66">
      <c r="B66">
        <f>IF($A$66="","",COUNTIF('Meetings'!$G$3:$G$104,$A$66))</f>
        <v/>
      </c>
      <c r="C66" s="27">
        <f>IF($A$66="","",SUMIF('Meetings'!$G$3:$G$104,$A$66,'Meetings'!$E$3:$E$104))</f>
        <v/>
      </c>
      <c r="F66">
        <f>IF($E$66="","",COUNTIF('Meetings'!$P$3:$P$104,$E$66))</f>
        <v/>
      </c>
    </row>
    <row r="67">
      <c r="B67">
        <f>IF($A$67="","",COUNTIF('Meetings'!$G$3:$G$104,$A$67))</f>
        <v/>
      </c>
      <c r="C67" s="27">
        <f>IF($A$67="","",SUMIF('Meetings'!$G$3:$G$104,$A$67,'Meetings'!$E$3:$E$104))</f>
        <v/>
      </c>
      <c r="F67">
        <f>IF($E$67="","",COUNTIF('Meetings'!$P$3:$P$104,$E$67))</f>
        <v/>
      </c>
    </row>
    <row r="68">
      <c r="B68">
        <f>IF($A$68="","",COUNTIF('Meetings'!$G$3:$G$104,$A$68))</f>
        <v/>
      </c>
      <c r="C68" s="27">
        <f>IF($A$68="","",SUMIF('Meetings'!$G$3:$G$104,$A$68,'Meetings'!$E$3:$E$104))</f>
        <v/>
      </c>
      <c r="F68">
        <f>IF($E$68="","",COUNTIF('Meetings'!$P$3:$P$104,$E$68))</f>
        <v/>
      </c>
    </row>
    <row r="69">
      <c r="B69">
        <f>IF($A$69="","",COUNTIF('Meetings'!$G$3:$G$104,$A$69))</f>
        <v/>
      </c>
      <c r="C69" s="27">
        <f>IF($A$69="","",SUMIF('Meetings'!$G$3:$G$104,$A$69,'Meetings'!$E$3:$E$104))</f>
        <v/>
      </c>
      <c r="F69">
        <f>IF($E$69="","",COUNTIF('Meetings'!$P$3:$P$104,$E$69))</f>
        <v/>
      </c>
    </row>
    <row r="70">
      <c r="B70">
        <f>IF($A$70="","",COUNTIF('Meetings'!$G$3:$G$104,$A$70))</f>
        <v/>
      </c>
      <c r="C70" s="27">
        <f>IF($A$70="","",SUMIF('Meetings'!$G$3:$G$104,$A$70,'Meetings'!$E$3:$E$104))</f>
        <v/>
      </c>
      <c r="F70">
        <f>IF($E$70="","",COUNTIF('Meetings'!$P$3:$P$104,$E$70))</f>
        <v/>
      </c>
    </row>
    <row r="71">
      <c r="B71">
        <f>IF($A$71="","",COUNTIF('Meetings'!$G$3:$G$104,$A$71))</f>
        <v/>
      </c>
      <c r="C71" s="27">
        <f>IF($A$71="","",SUMIF('Meetings'!$G$3:$G$104,$A$71,'Meetings'!$E$3:$E$104))</f>
        <v/>
      </c>
      <c r="F71">
        <f>IF($E$71="","",COUNTIF('Meetings'!$P$3:$P$104,$E$71))</f>
        <v/>
      </c>
    </row>
    <row r="72">
      <c r="B72">
        <f>IF($A$72="","",COUNTIF('Meetings'!$G$3:$G$104,$A$72))</f>
        <v/>
      </c>
      <c r="C72" s="27">
        <f>IF($A$72="","",SUMIF('Meetings'!$G$3:$G$104,$A$72,'Meetings'!$E$3:$E$104))</f>
        <v/>
      </c>
      <c r="F72">
        <f>IF($E$72="","",COUNTIF('Meetings'!$P$3:$P$104,$E$72))</f>
        <v/>
      </c>
    </row>
    <row r="73">
      <c r="B73">
        <f>IF($A$73="","",COUNTIF('Meetings'!$G$3:$G$104,$A$73))</f>
        <v/>
      </c>
      <c r="C73" s="27">
        <f>IF($A$73="","",SUMIF('Meetings'!$G$3:$G$104,$A$73,'Meetings'!$E$3:$E$104))</f>
        <v/>
      </c>
      <c r="F73">
        <f>IF($E$73="","",COUNTIF('Meetings'!$P$3:$P$104,$E$73))</f>
        <v/>
      </c>
    </row>
    <row r="74">
      <c r="B74">
        <f>IF($A$74="","",COUNTIF('Meetings'!$G$3:$G$104,$A$74))</f>
        <v/>
      </c>
      <c r="C74" s="27">
        <f>IF($A$74="","",SUMIF('Meetings'!$G$3:$G$104,$A$74,'Meetings'!$E$3:$E$104))</f>
        <v/>
      </c>
      <c r="F74">
        <f>IF($E$74="","",COUNTIF('Meetings'!$P$3:$P$104,$E$74))</f>
        <v/>
      </c>
    </row>
    <row r="75">
      <c r="B75">
        <f>IF($A$75="","",COUNTIF('Meetings'!$G$3:$G$104,$A$75))</f>
        <v/>
      </c>
      <c r="C75" s="27">
        <f>IF($A$75="","",SUMIF('Meetings'!$G$3:$G$104,$A$75,'Meetings'!$E$3:$E$104))</f>
        <v/>
      </c>
      <c r="F75">
        <f>IF($E$75="","",COUNTIF('Meetings'!$P$3:$P$104,$E$75))</f>
        <v/>
      </c>
    </row>
    <row r="76">
      <c r="B76">
        <f>IF($A$76="","",COUNTIF('Meetings'!$G$3:$G$104,$A$76))</f>
        <v/>
      </c>
      <c r="C76" s="27">
        <f>IF($A$76="","",SUMIF('Meetings'!$G$3:$G$104,$A$76,'Meetings'!$E$3:$E$104))</f>
        <v/>
      </c>
      <c r="F76">
        <f>IF($E$76="","",COUNTIF('Meetings'!$P$3:$P$104,$E$76))</f>
        <v/>
      </c>
    </row>
    <row r="77">
      <c r="B77">
        <f>IF($A$77="","",COUNTIF('Meetings'!$G$3:$G$104,$A$77))</f>
        <v/>
      </c>
      <c r="C77" s="27">
        <f>IF($A$77="","",SUMIF('Meetings'!$G$3:$G$104,$A$77,'Meetings'!$E$3:$E$104))</f>
        <v/>
      </c>
      <c r="F77">
        <f>IF($E$77="","",COUNTIF('Meetings'!$P$3:$P$104,$E$77))</f>
        <v/>
      </c>
    </row>
    <row r="78">
      <c r="B78">
        <f>IF($A$78="","",COUNTIF('Meetings'!$G$3:$G$104,$A$78))</f>
        <v/>
      </c>
      <c r="C78" s="27">
        <f>IF($A$78="","",SUMIF('Meetings'!$G$3:$G$104,$A$78,'Meetings'!$E$3:$E$104))</f>
        <v/>
      </c>
      <c r="F78">
        <f>IF($E$78="","",COUNTIF('Meetings'!$P$3:$P$104,$E$78))</f>
        <v/>
      </c>
    </row>
    <row r="79">
      <c r="B79">
        <f>IF($A$79="","",COUNTIF('Meetings'!$G$3:$G$104,$A$79))</f>
        <v/>
      </c>
      <c r="C79" s="27">
        <f>IF($A$79="","",SUMIF('Meetings'!$G$3:$G$104,$A$79,'Meetings'!$E$3:$E$104))</f>
        <v/>
      </c>
      <c r="F79">
        <f>IF($E$79="","",COUNTIF('Meetings'!$P$3:$P$104,$E$79))</f>
        <v/>
      </c>
    </row>
    <row r="80">
      <c r="B80">
        <f>IF($A$80="","",COUNTIF('Meetings'!$G$3:$G$104,$A$80))</f>
        <v/>
      </c>
      <c r="C80" s="27">
        <f>IF($A$80="","",SUMIF('Meetings'!$G$3:$G$104,$A$80,'Meetings'!$E$3:$E$104))</f>
        <v/>
      </c>
      <c r="F80">
        <f>IF($E$80="","",COUNTIF('Meetings'!$P$3:$P$104,$E$80))</f>
        <v/>
      </c>
    </row>
    <row r="81">
      <c r="B81">
        <f>IF($A$81="","",COUNTIF('Meetings'!$G$3:$G$104,$A$81))</f>
        <v/>
      </c>
      <c r="C81" s="27">
        <f>IF($A$81="","",SUMIF('Meetings'!$G$3:$G$104,$A$81,'Meetings'!$E$3:$E$104))</f>
        <v/>
      </c>
      <c r="F81">
        <f>IF($E$81="","",COUNTIF('Meetings'!$P$3:$P$104,$E$81))</f>
        <v/>
      </c>
    </row>
    <row r="82">
      <c r="B82">
        <f>IF($A$82="","",COUNTIF('Meetings'!$G$3:$G$104,$A$82))</f>
        <v/>
      </c>
      <c r="C82" s="27">
        <f>IF($A$82="","",SUMIF('Meetings'!$G$3:$G$104,$A$82,'Meetings'!$E$3:$E$104))</f>
        <v/>
      </c>
      <c r="F82">
        <f>IF($E$82="","",COUNTIF('Meetings'!$P$3:$P$104,$E$82))</f>
        <v/>
      </c>
    </row>
    <row r="83">
      <c r="B83">
        <f>IF($A$83="","",COUNTIF('Meetings'!$G$3:$G$104,$A$83))</f>
        <v/>
      </c>
      <c r="C83" s="27">
        <f>IF($A$83="","",SUMIF('Meetings'!$G$3:$G$104,$A$83,'Meetings'!$E$3:$E$104))</f>
        <v/>
      </c>
      <c r="F83">
        <f>IF($E$83="","",COUNTIF('Meetings'!$P$3:$P$104,$E$83))</f>
        <v/>
      </c>
    </row>
    <row r="84">
      <c r="B84">
        <f>IF($A$84="","",COUNTIF('Meetings'!$G$3:$G$104,$A$84))</f>
        <v/>
      </c>
      <c r="C84" s="27">
        <f>IF($A$84="","",SUMIF('Meetings'!$G$3:$G$104,$A$84,'Meetings'!$E$3:$E$104))</f>
        <v/>
      </c>
      <c r="F84">
        <f>IF($E$84="","",COUNTIF('Meetings'!$P$3:$P$104,$E$84))</f>
        <v/>
      </c>
    </row>
    <row r="85">
      <c r="B85">
        <f>IF($A$85="","",COUNTIF('Meetings'!$G$3:$G$104,$A$85))</f>
        <v/>
      </c>
      <c r="C85" s="27">
        <f>IF($A$85="","",SUMIF('Meetings'!$G$3:$G$104,$A$85,'Meetings'!$E$3:$E$104))</f>
        <v/>
      </c>
      <c r="F85">
        <f>IF($E$85="","",COUNTIF('Meetings'!$P$3:$P$104,$E$85))</f>
        <v/>
      </c>
    </row>
    <row r="86">
      <c r="B86">
        <f>IF($A$86="","",COUNTIF('Meetings'!$G$3:$G$104,$A$86))</f>
        <v/>
      </c>
      <c r="C86" s="27">
        <f>IF($A$86="","",SUMIF('Meetings'!$G$3:$G$104,$A$86,'Meetings'!$E$3:$E$104))</f>
        <v/>
      </c>
      <c r="F86">
        <f>IF($E$86="","",COUNTIF('Meetings'!$P$3:$P$104,$E$86))</f>
        <v/>
      </c>
    </row>
    <row r="87">
      <c r="B87">
        <f>IF($A$87="","",COUNTIF('Meetings'!$G$3:$G$104,$A$87))</f>
        <v/>
      </c>
      <c r="C87" s="27">
        <f>IF($A$87="","",SUMIF('Meetings'!$G$3:$G$104,$A$87,'Meetings'!$E$3:$E$104))</f>
        <v/>
      </c>
      <c r="F87">
        <f>IF($E$87="","",COUNTIF('Meetings'!$P$3:$P$104,$E$87))</f>
        <v/>
      </c>
    </row>
    <row r="88">
      <c r="B88">
        <f>IF($A$88="","",COUNTIF('Meetings'!$G$3:$G$104,$A$88))</f>
        <v/>
      </c>
      <c r="C88" s="27">
        <f>IF($A$88="","",SUMIF('Meetings'!$G$3:$G$104,$A$88,'Meetings'!$E$3:$E$104))</f>
        <v/>
      </c>
      <c r="F88">
        <f>IF($E$88="","",COUNTIF('Meetings'!$P$3:$P$104,$E$88))</f>
        <v/>
      </c>
    </row>
    <row r="89">
      <c r="B89">
        <f>IF($A$89="","",COUNTIF('Meetings'!$G$3:$G$104,$A$89))</f>
        <v/>
      </c>
      <c r="C89" s="27">
        <f>IF($A$89="","",SUMIF('Meetings'!$G$3:$G$104,$A$89,'Meetings'!$E$3:$E$104))</f>
        <v/>
      </c>
      <c r="F89">
        <f>IF($E$89="","",COUNTIF('Meetings'!$P$3:$P$104,$E$89))</f>
        <v/>
      </c>
    </row>
    <row r="90">
      <c r="B90">
        <f>IF($A$90="","",COUNTIF('Meetings'!$G$3:$G$104,$A$90))</f>
        <v/>
      </c>
      <c r="C90" s="27">
        <f>IF($A$90="","",SUMIF('Meetings'!$G$3:$G$104,$A$90,'Meetings'!$E$3:$E$104))</f>
        <v/>
      </c>
      <c r="F90">
        <f>IF($E$90="","",COUNTIF('Meetings'!$P$3:$P$104,$E$90))</f>
        <v/>
      </c>
    </row>
    <row r="91">
      <c r="B91">
        <f>IF($A$91="","",COUNTIF('Meetings'!$G$3:$G$104,$A$91))</f>
        <v/>
      </c>
      <c r="C91" s="27">
        <f>IF($A$91="","",SUMIF('Meetings'!$G$3:$G$104,$A$91,'Meetings'!$E$3:$E$104))</f>
        <v/>
      </c>
      <c r="F91">
        <f>IF($E$91="","",COUNTIF('Meetings'!$P$3:$P$104,$E$91))</f>
        <v/>
      </c>
    </row>
    <row r="92">
      <c r="B92">
        <f>IF($A$92="","",COUNTIF('Meetings'!$G$3:$G$104,$A$92))</f>
        <v/>
      </c>
      <c r="C92" s="27">
        <f>IF($A$92="","",SUMIF('Meetings'!$G$3:$G$104,$A$92,'Meetings'!$E$3:$E$104))</f>
        <v/>
      </c>
      <c r="F92">
        <f>IF($E$92="","",COUNTIF('Meetings'!$P$3:$P$104,$E$92))</f>
        <v/>
      </c>
    </row>
    <row r="93">
      <c r="B93">
        <f>IF($A$93="","",COUNTIF('Meetings'!$G$3:$G$104,$A$93))</f>
        <v/>
      </c>
      <c r="C93" s="27">
        <f>IF($A$93="","",SUMIF('Meetings'!$G$3:$G$104,$A$93,'Meetings'!$E$3:$E$104))</f>
        <v/>
      </c>
      <c r="F93">
        <f>IF($E$93="","",COUNTIF('Meetings'!$P$3:$P$104,$E$93))</f>
        <v/>
      </c>
    </row>
    <row r="94">
      <c r="B94">
        <f>IF($A$94="","",COUNTIF('Meetings'!$G$3:$G$104,$A$94))</f>
        <v/>
      </c>
      <c r="C94" s="27">
        <f>IF($A$94="","",SUMIF('Meetings'!$G$3:$G$104,$A$94,'Meetings'!$E$3:$E$104))</f>
        <v/>
      </c>
      <c r="F94">
        <f>IF($E$94="","",COUNTIF('Meetings'!$P$3:$P$104,$E$94))</f>
        <v/>
      </c>
    </row>
    <row r="95">
      <c r="B95">
        <f>IF($A$95="","",COUNTIF('Meetings'!$G$3:$G$104,$A$95))</f>
        <v/>
      </c>
      <c r="C95" s="27">
        <f>IF($A$95="","",SUMIF('Meetings'!$G$3:$G$104,$A$95,'Meetings'!$E$3:$E$104))</f>
        <v/>
      </c>
      <c r="F95">
        <f>IF($E$95="","",COUNTIF('Meetings'!$P$3:$P$104,$E$95))</f>
        <v/>
      </c>
    </row>
    <row r="96">
      <c r="B96">
        <f>IF($A$96="","",COUNTIF('Meetings'!$G$3:$G$104,$A$96))</f>
        <v/>
      </c>
      <c r="C96" s="27">
        <f>IF($A$96="","",SUMIF('Meetings'!$G$3:$G$104,$A$96,'Meetings'!$E$3:$E$104))</f>
        <v/>
      </c>
      <c r="F96">
        <f>IF($E$96="","",COUNTIF('Meetings'!$P$3:$P$104,$E$96))</f>
        <v/>
      </c>
    </row>
    <row r="97">
      <c r="B97">
        <f>IF($A$97="","",COUNTIF('Meetings'!$G$3:$G$104,$A$97))</f>
        <v/>
      </c>
      <c r="C97" s="27">
        <f>IF($A$97="","",SUMIF('Meetings'!$G$3:$G$104,$A$97,'Meetings'!$E$3:$E$104))</f>
        <v/>
      </c>
      <c r="F97">
        <f>IF($E$97="","",COUNTIF('Meetings'!$P$3:$P$104,$E$97))</f>
        <v/>
      </c>
    </row>
    <row r="98">
      <c r="B98">
        <f>IF($A$98="","",COUNTIF('Meetings'!$G$3:$G$104,$A$98))</f>
        <v/>
      </c>
      <c r="C98" s="27">
        <f>IF($A$98="","",SUMIF('Meetings'!$G$3:$G$104,$A$98,'Meetings'!$E$3:$E$104))</f>
        <v/>
      </c>
      <c r="F98">
        <f>IF($E$98="","",COUNTIF('Meetings'!$P$3:$P$104,$E$98))</f>
        <v/>
      </c>
    </row>
    <row r="99">
      <c r="B99">
        <f>IF($A$99="","",COUNTIF('Meetings'!$G$3:$G$104,$A$99))</f>
        <v/>
      </c>
      <c r="C99" s="27">
        <f>IF($A$99="","",SUMIF('Meetings'!$G$3:$G$104,$A$99,'Meetings'!$E$3:$E$104))</f>
        <v/>
      </c>
      <c r="F99">
        <f>IF($E$99="","",COUNTIF('Meetings'!$P$3:$P$104,$E$99))</f>
        <v/>
      </c>
    </row>
    <row r="100">
      <c r="B100">
        <f>IF($A$100="","",COUNTIF('Meetings'!$G$3:$G$104,$A$100))</f>
        <v/>
      </c>
      <c r="C100" s="27">
        <f>IF($A$100="","",SUMIF('Meetings'!$G$3:$G$104,$A$100,'Meetings'!$E$3:$E$104))</f>
        <v/>
      </c>
      <c r="F100">
        <f>IF($E$100="","",COUNTIF('Meetings'!$P$3:$P$104,$E$100))</f>
        <v/>
      </c>
    </row>
    <row r="101">
      <c r="B101">
        <f>IF($A$101="","",COUNTIF('Meetings'!$G$3:$G$104,$A$101))</f>
        <v/>
      </c>
      <c r="C101" s="27">
        <f>IF($A$101="","",SUMIF('Meetings'!$G$3:$G$104,$A$101,'Meetings'!$E$3:$E$104))</f>
        <v/>
      </c>
      <c r="F101">
        <f>IF($E$101="","",COUNTIF('Meetings'!$P$3:$P$104,$E$101))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4A62A"/>
    <outlinePr summaryBelow="1" summaryRight="1"/>
    <pageSetUpPr/>
  </sheetPr>
  <dimension ref="A1:G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4" customWidth="1" min="3" max="3"/>
    <col width="4" customWidth="1" min="4" max="4"/>
    <col width="4" customWidth="1" min="5" max="5"/>
    <col width="20" customWidth="1" min="6" max="6"/>
    <col width="22" customWidth="1" min="7" max="7"/>
  </cols>
  <sheetData>
    <row r="1" ht="28" customHeight="1">
      <c r="A1" s="1" t="inlineStr">
        <is>
          <t>Meeting Tracker Instructions</t>
        </is>
      </c>
    </row>
    <row r="2"/>
    <row r="3">
      <c r="A3" s="24" t="inlineStr">
        <is>
          <t>Getting Started</t>
        </is>
      </c>
      <c r="B3" s="16" t="n"/>
      <c r="C3" s="16" t="n"/>
      <c r="D3" s="16" t="n"/>
    </row>
    <row r="4" ht="42" customHeight="1">
      <c r="A4" s="28" t="inlineStr">
        <is>
          <t>Purpose</t>
        </is>
      </c>
      <c r="B4" s="11" t="inlineStr">
        <is>
          <t>Use this workbook to record meetings, track action items, and monitor follow-up deadlines.</t>
        </is>
      </c>
      <c r="F4" s="2" t="inlineStr">
        <is>
          <t>Organizer</t>
        </is>
      </c>
      <c r="G4" s="2" t="inlineStr">
        <is>
          <t>Department/Role</t>
        </is>
      </c>
    </row>
    <row r="5" ht="42" customHeight="1">
      <c r="A5" s="28" t="inlineStr">
        <is>
          <t>Add a meeting</t>
        </is>
      </c>
      <c r="B5" s="14" t="inlineStr">
        <is>
          <t>Enter a new meeting on the Meetings sheet in the next available pale yellow row. Complete the Meeting ID, date, times, title, owner, and meeting status.</t>
        </is>
      </c>
      <c r="F5" s="25" t="inlineStr">
        <is>
          <t>James Carter</t>
        </is>
      </c>
      <c r="G5" s="25" t="inlineStr">
        <is>
          <t>Sales</t>
        </is>
      </c>
    </row>
    <row r="6" ht="42" customHeight="1">
      <c r="A6" s="28" t="inlineStr">
        <is>
          <t>Formula columns</t>
        </is>
      </c>
      <c r="B6" s="11" t="inlineStr">
        <is>
          <t>Duration, Follow-Up Status, and Owner Lookup are calculated automatically. Do not overwrite these formula-driven columns.</t>
        </is>
      </c>
      <c r="F6" s="26" t="inlineStr">
        <is>
          <t>Emily Brooks</t>
        </is>
      </c>
      <c r="G6" s="26" t="inlineStr">
        <is>
          <t>Marketing</t>
        </is>
      </c>
    </row>
    <row r="7" ht="42" customHeight="1">
      <c r="A7" s="28" t="inlineStr">
        <is>
          <t>Recommended values</t>
        </is>
      </c>
      <c r="B7" s="14" t="inlineStr">
        <is>
          <t>Meeting types are Internal, Client, Sales, Project, and 1:1. Meeting statuses are Scheduled, Completed, Canceled, and Rescheduled.</t>
        </is>
      </c>
      <c r="F7" s="25" t="inlineStr">
        <is>
          <t>Michael Reed</t>
        </is>
      </c>
      <c r="G7" s="25" t="inlineStr">
        <is>
          <t>Operations</t>
        </is>
      </c>
    </row>
    <row r="8" ht="42" customHeight="1">
      <c r="A8" s="28" t="inlineStr">
        <is>
          <t>Formatting</t>
        </is>
      </c>
      <c r="B8" s="11" t="inlineStr">
        <is>
          <t>Dates use US MM/DD/YYYY formatting. Start and end times use AM/PM formatting. Estimated Cost uses USD currency formatting.</t>
        </is>
      </c>
      <c r="F8" s="26" t="inlineStr">
        <is>
          <t>Ashley Morgan</t>
        </is>
      </c>
      <c r="G8" s="26" t="inlineStr">
        <is>
          <t>Finance</t>
        </is>
      </c>
    </row>
    <row r="9" ht="42" customHeight="1">
      <c r="A9" s="28" t="inlineStr">
        <is>
          <t>Weekly review</t>
        </is>
      </c>
      <c r="B9" s="14" t="inlineStr">
        <is>
          <t>Review the Dashboard and filter the Meetings sheet for Overdue follow-ups each week. Update the due date, status, notes, and action item count as work is completed.</t>
        </is>
      </c>
      <c r="F9" s="25" t="inlineStr">
        <is>
          <t>David Foster</t>
        </is>
      </c>
      <c r="G9" s="25" t="inlineStr">
        <is>
          <t>Product</t>
        </is>
      </c>
    </row>
    <row r="10">
      <c r="F10" s="26" t="inlineStr">
        <is>
          <t>Jessica Lane</t>
        </is>
      </c>
      <c r="G10" s="26" t="inlineStr">
        <is>
          <t>Human Resources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2026-08-25T20:29:43Z</dcterms:created>
  <dcterms:modified xmlns:dcterms="http://purl.org/dc/terms/" xmlns:xsi="http://www.w3.org/2001/XMLSchema-instance" xsi:type="dcterms:W3CDTF">2026-08-25T20:29:43Z</dcterms:modified>
</cp:coreProperties>
</file>